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30" windowWidth="25635" windowHeight="11295" activeTab="1"/>
  </bookViews>
  <sheets>
    <sheet name="WEB 2022 LISTA ΚΕΝΟ " sheetId="1" r:id="rId1"/>
    <sheet name="KINO 15 AR STHLES 3" sheetId="2" r:id="rId2"/>
    <sheet name="KINO 15 AR STHLES PDF" sheetId="3" r:id="rId3"/>
  </sheets>
  <externalReferences>
    <externalReference r:id="rId4"/>
  </externalReferences>
  <definedNames>
    <definedName name="_xlnm._FilterDatabase" localSheetId="1" hidden="1">'KINO 15 AR STHLES 3'!#REF!</definedName>
    <definedName name="_xlnm._FilterDatabase" localSheetId="2" hidden="1">'KINO 15 AR STHLES PDF'!#REF!</definedName>
    <definedName name="Beg_Bal" localSheetId="1">#REF!</definedName>
    <definedName name="Beg_Bal" localSheetId="2">#REF!</definedName>
    <definedName name="Beg_Bal" localSheetId="0">#REF!</definedName>
    <definedName name="Beg_Bal">#REF!</definedName>
    <definedName name="big_ban" localSheetId="1">#REF!</definedName>
    <definedName name="big_ban" localSheetId="2">#REF!</definedName>
    <definedName name="big_ban" localSheetId="0">#REF!</definedName>
    <definedName name="big_ban">#REF!</definedName>
    <definedName name="Data" localSheetId="1">#REF!</definedName>
    <definedName name="Data" localSheetId="2">#REF!</definedName>
    <definedName name="Data" localSheetId="0">#REF!</definedName>
    <definedName name="Data">#REF!</definedName>
    <definedName name="dataa" localSheetId="1">#REF!</definedName>
    <definedName name="dataa" localSheetId="2">#REF!</definedName>
    <definedName name="dataa" localSheetId="0">#REF!</definedName>
    <definedName name="dataa">#REF!</definedName>
    <definedName name="end_bad" localSheetId="1">#REF!</definedName>
    <definedName name="end_bad" localSheetId="2">#REF!</definedName>
    <definedName name="end_bad" localSheetId="0">#REF!</definedName>
    <definedName name="end_bad">#REF!</definedName>
    <definedName name="End_Bal" localSheetId="1">#REF!</definedName>
    <definedName name="End_Bal" localSheetId="2">#REF!</definedName>
    <definedName name="End_Bal" localSheetId="0">#REF!</definedName>
    <definedName name="End_Bal">#REF!</definedName>
    <definedName name="Extra_Pay" localSheetId="1">#REF!</definedName>
    <definedName name="Extra_Pay" localSheetId="2">#REF!</definedName>
    <definedName name="Extra_Pay" localSheetId="0">#REF!</definedName>
    <definedName name="Extra_Pay">#REF!</definedName>
    <definedName name="extra_pla" localSheetId="1">#REF!</definedName>
    <definedName name="extra_pla" localSheetId="2">#REF!</definedName>
    <definedName name="extra_pla" localSheetId="0">#REF!</definedName>
    <definedName name="extra_pla">#REF!</definedName>
    <definedName name="Full_Print" localSheetId="1">#REF!</definedName>
    <definedName name="Full_Print" localSheetId="2">#REF!</definedName>
    <definedName name="Full_Print" localSheetId="0">#REF!</definedName>
    <definedName name="Full_Print">#REF!</definedName>
    <definedName name="full_prn" localSheetId="1">#REF!</definedName>
    <definedName name="full_prn" localSheetId="2">#REF!</definedName>
    <definedName name="full_prn" localSheetId="0">#REF!</definedName>
    <definedName name="full_prn">#REF!</definedName>
    <definedName name="Header_Row" localSheetId="1">ROW(#REF!)</definedName>
    <definedName name="Header_Row" localSheetId="2">ROW(#REF!)</definedName>
    <definedName name="Header_Row" localSheetId="0">ROW(#REF!)</definedName>
    <definedName name="Header_Row">ROW(#REF!)</definedName>
    <definedName name="Int" localSheetId="1">#REF!</definedName>
    <definedName name="Int" localSheetId="2">#REF!</definedName>
    <definedName name="Int" localSheetId="0">#REF!</definedName>
    <definedName name="Int">#REF!</definedName>
    <definedName name="int_rate" localSheetId="1">#REF!</definedName>
    <definedName name="int_rate" localSheetId="2">#REF!</definedName>
    <definedName name="int_rate" localSheetId="0">#REF!</definedName>
    <definedName name="int_rate">#REF!</definedName>
    <definedName name="Interest_Rate" localSheetId="1">#REF!</definedName>
    <definedName name="Interest_Rate" localSheetId="2">#REF!</definedName>
    <definedName name="Interest_Rate" localSheetId="0">#REF!</definedName>
    <definedName name="Interest_Rate">#REF!</definedName>
    <definedName name="Last_Row" localSheetId="1">#N/A</definedName>
    <definedName name="Last_Row" localSheetId="2">#N/A</definedName>
    <definedName name="Last_Row">#N/A</definedName>
    <definedName name="loa_year" localSheetId="1">#REF!</definedName>
    <definedName name="loa_year" localSheetId="2">#REF!</definedName>
    <definedName name="loa_year" localSheetId="0">#REF!</definedName>
    <definedName name="loa_year">#REF!</definedName>
    <definedName name="Loan_Amount" localSheetId="1">#REF!</definedName>
    <definedName name="Loan_Amount" localSheetId="2">#REF!</definedName>
    <definedName name="Loan_Amount" localSheetId="0">#REF!</definedName>
    <definedName name="Loan_Amount">#REF!</definedName>
    <definedName name="Loan_Start" localSheetId="1">#REF!</definedName>
    <definedName name="Loan_Start" localSheetId="2">#REF!</definedName>
    <definedName name="Loan_Start" localSheetId="0">#REF!</definedName>
    <definedName name="Loan_Start">#REF!</definedName>
    <definedName name="Loan_Years" localSheetId="1">#REF!</definedName>
    <definedName name="Loan_Years" localSheetId="2">#REF!</definedName>
    <definedName name="Loan_Years" localSheetId="0">#REF!</definedName>
    <definedName name="Loan_Years">#REF!</definedName>
    <definedName name="lon" localSheetId="1">#REF!</definedName>
    <definedName name="lon" localSheetId="2">#REF!</definedName>
    <definedName name="lon" localSheetId="0">#REF!</definedName>
    <definedName name="lon">#REF!</definedName>
    <definedName name="lon_star" localSheetId="1">#REF!</definedName>
    <definedName name="lon_star" localSheetId="2">#REF!</definedName>
    <definedName name="lon_star" localSheetId="0">#REF!</definedName>
    <definedName name="lon_star">#REF!</definedName>
    <definedName name="mmmm" localSheetId="1">#REF!</definedName>
    <definedName name="mmmm" localSheetId="2">#REF!</definedName>
    <definedName name="mmmm" localSheetId="0">#REF!</definedName>
    <definedName name="mmmm">#REF!</definedName>
    <definedName name="nit" localSheetId="1">#REF!</definedName>
    <definedName name="nit" localSheetId="2">#REF!</definedName>
    <definedName name="nit" localSheetId="0">#REF!</definedName>
    <definedName name="nit">#REF!</definedName>
    <definedName name="nm" localSheetId="1">#REF!</definedName>
    <definedName name="nm" localSheetId="2">#REF!</definedName>
    <definedName name="nm" localSheetId="0">#REF!</definedName>
    <definedName name="nm">#REF!</definedName>
    <definedName name="Num_Pmt_Per_Year" localSheetId="1">#REF!</definedName>
    <definedName name="Num_Pmt_Per_Year" localSheetId="2">#REF!</definedName>
    <definedName name="Num_Pmt_Per_Year" localSheetId="0">#REF!</definedName>
    <definedName name="Num_Pmt_Per_Year">#REF!</definedName>
    <definedName name="num_pr_per_year" localSheetId="1">#REF!</definedName>
    <definedName name="num_pr_per_year" localSheetId="2">#REF!</definedName>
    <definedName name="num_pr_per_year" localSheetId="0">#REF!</definedName>
    <definedName name="num_pr_per_year">#REF!</definedName>
    <definedName name="numb_pla" localSheetId="1">MATCH(0.01,'KINO 15 AR STHLES 3'!end_bad,-1)+1</definedName>
    <definedName name="numb_pla" localSheetId="2">MATCH(0.01,'KINO 15 AR STHLES PDF'!end_bad,-1)+1</definedName>
    <definedName name="numb_pla" localSheetId="0">MATCH(0.01,'WEB 2022 LISTA ΚΕΝΟ '!end_bad,-1)+1</definedName>
    <definedName name="numb_pla">MATCH(0.01,end_bad,-1)+1</definedName>
    <definedName name="Number_of_Payments" localSheetId="1">MATCH(0.01,'KINO 15 AR STHLES 3'!End_Bal,-1)+1</definedName>
    <definedName name="Number_of_Payments" localSheetId="2">MATCH(0.01,'KINO 15 AR STHLES PDF'!End_Bal,-1)+1</definedName>
    <definedName name="Number_of_Payments" localSheetId="0">MATCH(0.01,'WEB 2022 LISTA ΚΕΝΟ '!End_Bal,-1)+1</definedName>
    <definedName name="Number_of_Payments">MATCH(0.01,End_Bal,-1)+1</definedName>
    <definedName name="Pay_Date" localSheetId="1">#REF!</definedName>
    <definedName name="Pay_Date" localSheetId="2">#REF!</definedName>
    <definedName name="Pay_Date" localSheetId="0">#REF!</definedName>
    <definedName name="Pay_Date">#REF!</definedName>
    <definedName name="Pay_Num" localSheetId="1">#REF!</definedName>
    <definedName name="Pay_Num" localSheetId="2">#REF!</definedName>
    <definedName name="Pay_Num" localSheetId="0">#REF!</definedName>
    <definedName name="Pay_Num">#REF!</definedName>
    <definedName name="Payment_Date" localSheetId="1">DATE(YEAR('KINO 15 AR STHLES 3'!Loan_Start),MONTH('KINO 15 AR STHLES 3'!Loan_Start)+Payment_Number,DAY('KINO 15 AR STHLES 3'!Loan_Start))</definedName>
    <definedName name="Payment_Date" localSheetId="2">DATE(YEAR('KINO 15 AR STHLES PDF'!Loan_Start),MONTH('KINO 15 AR STHLES PDF'!Loan_Start)+Payment_Number,DAY('KINO 15 AR STHLES PDF'!Loan_Start))</definedName>
    <definedName name="Payment_Date" localSheetId="0">DATE(YEAR('WEB 2022 LISTA ΚΕΝΟ '!Loan_Start),MONTH('WEB 2022 LISTA ΚΕΝΟ '!Loan_Start)+Payment_Number,DAY('WEB 2022 LISTA ΚΕΝΟ '!Loan_Start))</definedName>
    <definedName name="Payment_Date">DATE(YEAR(Loan_Start),MONTH(Loan_Start)+Payment_Number,DAY(Loan_Start))</definedName>
    <definedName name="per_num" localSheetId="1">#REF!</definedName>
    <definedName name="per_num" localSheetId="2">#REF!</definedName>
    <definedName name="per_num" localSheetId="0">#REF!</definedName>
    <definedName name="per_num">#REF!</definedName>
    <definedName name="play_date" localSheetId="1">#REF!</definedName>
    <definedName name="play_date" localSheetId="2">#REF!</definedName>
    <definedName name="play_date" localSheetId="0">#REF!</definedName>
    <definedName name="play_date">#REF!</definedName>
    <definedName name="play_fade" localSheetId="1">DATE(YEAR('KINO 15 AR STHLES 3'!lon_star),MONTH('KINO 15 AR STHLES 3'!lon_star)+Payment_Number,DAY('KINO 15 AR STHLES 3'!lon_star))</definedName>
    <definedName name="play_fade" localSheetId="2">DATE(YEAR('KINO 15 AR STHLES PDF'!lon_star),MONTH('KINO 15 AR STHLES PDF'!lon_star)+Payment_Number,DAY('KINO 15 AR STHLES PDF'!lon_star))</definedName>
    <definedName name="play_fade" localSheetId="0">DATE(YEAR('WEB 2022 LISTA ΚΕΝΟ '!lon_star),MONTH('WEB 2022 LISTA ΚΕΝΟ '!lon_star)+Payment_Number,DAY('WEB 2022 LISTA ΚΕΝΟ '!lon_star))</definedName>
    <definedName name="play_fade">DATE(YEAR(lon_star),MONTH(lon_star)+Payment_Number,DAY(lon_star))</definedName>
    <definedName name="pr_ar_res" localSheetId="1">OFFSET('KINO 15 AR STHLES 3'!full_prn,0,0,[1]!Last_Row)</definedName>
    <definedName name="pr_ar_res" localSheetId="2">OFFSET('KINO 15 AR STHLES PDF'!full_prn,0,0,[1]!Last_Row)</definedName>
    <definedName name="pr_ar_res" localSheetId="0">OFFSET('WEB 2022 LISTA ΚΕΝΟ '!full_prn,0,0,[0]!Last_Row)</definedName>
    <definedName name="pr_ar_res">OFFSET(full_prn,0,0,Last_Row)</definedName>
    <definedName name="pre_payy" localSheetId="1">#REF!</definedName>
    <definedName name="pre_payy" localSheetId="2">#REF!</definedName>
    <definedName name="pre_payy" localSheetId="0">#REF!</definedName>
    <definedName name="pre_payy">#REF!</definedName>
    <definedName name="Princ" localSheetId="1">#REF!</definedName>
    <definedName name="Princ" localSheetId="2">#REF!</definedName>
    <definedName name="Princ" localSheetId="0">#REF!</definedName>
    <definedName name="Princ">#REF!</definedName>
    <definedName name="_xlnm.Print_Area" localSheetId="1">'KINO 15 AR STHLES 3'!$M$47:$P$57</definedName>
    <definedName name="_xlnm.Print_Area" localSheetId="2">'KINO 15 AR STHLES PDF'!$A$2:$J$51</definedName>
    <definedName name="_xlnm.Print_Area" localSheetId="0">'WEB 2022 LISTA ΚΕΝΟ '!$B$394:$C$397</definedName>
    <definedName name="Print_Area_Reset" localSheetId="1">OFFSET('KINO 15 AR STHLES 3'!Full_Print,0,0,'KINO 15 AR STHLES 3'!Last_Row)</definedName>
    <definedName name="Print_Area_Reset" localSheetId="2">OFFSET('KINO 15 AR STHLES PDF'!Full_Print,0,0,'KINO 15 AR STHLES PDF'!Last_Row)</definedName>
    <definedName name="Print_Area_Reset" localSheetId="0">OFFSET('WEB 2022 LISTA ΚΕΝΟ '!Full_Print,0,0,[0]!Last_Row)</definedName>
    <definedName name="Print_Area_Reset">OFFSET(Full_Print,0,0,Last_Row)</definedName>
    <definedName name="prits" localSheetId="1">#REF!</definedName>
    <definedName name="prits" localSheetId="2">#REF!</definedName>
    <definedName name="prits" localSheetId="0">#REF!</definedName>
    <definedName name="prits">#REF!</definedName>
    <definedName name="Sched_Pay" localSheetId="1">#REF!</definedName>
    <definedName name="Sched_Pay" localSheetId="2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 localSheetId="0">#REF!</definedName>
    <definedName name="Scheduled_Monthly_Payment">#REF!</definedName>
    <definedName name="sed_sed_play" localSheetId="1">#REF!</definedName>
    <definedName name="sed_sed_play" localSheetId="2">#REF!</definedName>
    <definedName name="sed_sed_play" localSheetId="0">#REF!</definedName>
    <definedName name="sed_sed_play">#REF!</definedName>
    <definedName name="sef_makr_name" localSheetId="1">#REF!</definedName>
    <definedName name="sef_makr_name" localSheetId="2">#REF!</definedName>
    <definedName name="sef_makr_name" localSheetId="0">#REF!</definedName>
    <definedName name="sef_makr_name">#REF!</definedName>
    <definedName name="stadar_play" localSheetId="1">#REF!</definedName>
    <definedName name="stadar_play" localSheetId="2">#REF!</definedName>
    <definedName name="stadar_play" localSheetId="0">#REF!</definedName>
    <definedName name="stadar_play">#REF!</definedName>
    <definedName name="tolt_pay" localSheetId="1">#REF!</definedName>
    <definedName name="tolt_pay" localSheetId="2">#REF!</definedName>
    <definedName name="tolt_pay" localSheetId="0">#REF!</definedName>
    <definedName name="tolt_pay">#REF!</definedName>
    <definedName name="Total_Interest" localSheetId="1">#REF!</definedName>
    <definedName name="Total_Interest" localSheetId="2">#REF!</definedName>
    <definedName name="Total_Interest" localSheetId="0">#REF!</definedName>
    <definedName name="Total_Interest">#REF!</definedName>
    <definedName name="total_kyr" localSheetId="1">#REF!</definedName>
    <definedName name="total_kyr" localSheetId="2">#REF!</definedName>
    <definedName name="total_kyr" localSheetId="0">#REF!</definedName>
    <definedName name="total_kyr">#REF!</definedName>
    <definedName name="Total_Pay" localSheetId="1">#REF!</definedName>
    <definedName name="Total_Pay" localSheetId="2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tt" localSheetId="1">#REF!</definedName>
    <definedName name="ttt" localSheetId="2">#REF!</definedName>
    <definedName name="ttt" localSheetId="0">#REF!</definedName>
    <definedName name="ttt">#REF!</definedName>
    <definedName name="ttt_plao" localSheetId="1">Scheduled_Payment+Extra_Payment</definedName>
    <definedName name="ttt_plao" localSheetId="2">Scheduled_Payment+Extra_Payment</definedName>
    <definedName name="ttt_plao" localSheetId="0">Scheduled_Payment+Extra_Payment</definedName>
    <definedName name="ttt_plao">Scheduled_Payment+Extra_Payment</definedName>
    <definedName name="value_kyr" localSheetId="1">IF('KINO 15 AR STHLES 3'!lon*'KINO 15 AR STHLES 3'!int_rate*'KINO 15 AR STHLES 3'!loa_year*'KINO 15 AR STHLES 3'!lon_star&gt;0,1,0)</definedName>
    <definedName name="value_kyr" localSheetId="2">IF('KINO 15 AR STHLES PDF'!lon*'KINO 15 AR STHLES PDF'!int_rate*'KINO 15 AR STHLES PDF'!loa_year*'KINO 15 AR STHLES PDF'!lon_star&gt;0,1,0)</definedName>
    <definedName name="value_kyr" localSheetId="0">IF('WEB 2022 LISTA ΚΕΝΟ '!lon*'WEB 2022 LISTA ΚΕΝΟ '!int_rate*'WEB 2022 LISTA ΚΕΝΟ '!loa_year*'WEB 2022 LISTA ΚΕΝΟ '!lon_star&gt;0,1,0)</definedName>
    <definedName name="value_kyr">IF(lon*int_rate*loa_year*lon_star&gt;0,1,0)</definedName>
    <definedName name="Values_Entered" localSheetId="1">IF('KINO 15 AR STHLES 3'!Loan_Amount*'KINO 15 AR STHLES 3'!Interest_Rate*'KINO 15 AR STHLES 3'!Loan_Years*'KINO 15 AR STHLES 3'!Loan_Start&gt;0,1,0)</definedName>
    <definedName name="Values_Entered" localSheetId="2">IF('KINO 15 AR STHLES PDF'!Loan_Amount*'KINO 15 AR STHLES PDF'!Interest_Rate*'KINO 15 AR STHLES PDF'!Loan_Years*'KINO 15 AR STHLES PDF'!Loan_Start&gt;0,1,0)</definedName>
    <definedName name="Values_Entered" localSheetId="0">IF('WEB 2022 LISTA ΚΕΝΟ '!Loan_Amount*'WEB 2022 LISTA ΚΕΝΟ '!Interest_Rate*'WEB 2022 LISTA ΚΕΝΟ '!Loan_Years*'WEB 2022 LISTA ΚΕΝΟ '!Loan_Start&gt;0,1,0)</definedName>
    <definedName name="Values_Entered">IF(Loan_Amount*Interest_Rate*Loan_Years*Loan_Start&gt;0,1,0)</definedName>
    <definedName name="ΜΝ" localSheetId="1">#REF!</definedName>
    <definedName name="ΜΝ" localSheetId="2">#REF!</definedName>
    <definedName name="ΜΝ" localSheetId="0">#REF!</definedName>
    <definedName name="ΜΝ">#REF!</definedName>
    <definedName name="ΝΝΝΝ" localSheetId="1">#REF!</definedName>
    <definedName name="ΝΝΝΝ" localSheetId="2">#REF!</definedName>
    <definedName name="ΝΝΝΝ" localSheetId="0">#REF!</definedName>
    <definedName name="ΝΝΝΝ">#REF!</definedName>
    <definedName name="ΣΣΣ" localSheetId="1">#REF!</definedName>
    <definedName name="ΣΣΣ" localSheetId="2">#REF!</definedName>
    <definedName name="ΣΣΣ" localSheetId="0">#REF!</definedName>
    <definedName name="ΣΣΣ">#REF!</definedName>
  </definedNames>
  <calcPr calcId="125725"/>
</workbook>
</file>

<file path=xl/calcChain.xml><?xml version="1.0" encoding="utf-8"?>
<calcChain xmlns="http://schemas.openxmlformats.org/spreadsheetml/2006/main">
  <c r="F25" i="2"/>
  <c r="F41" i="3" l="1"/>
  <c r="E41"/>
  <c r="F40"/>
  <c r="E40"/>
  <c r="G39"/>
  <c r="F39"/>
  <c r="G38"/>
  <c r="E38"/>
  <c r="G37"/>
  <c r="F37"/>
  <c r="G36"/>
  <c r="E36"/>
  <c r="F35"/>
  <c r="E35"/>
  <c r="C35"/>
  <c r="C36" s="1"/>
  <c r="C37" s="1"/>
  <c r="C38" s="1"/>
  <c r="C39" s="1"/>
  <c r="C40" s="1"/>
  <c r="C41" s="1"/>
  <c r="G34"/>
  <c r="F34"/>
  <c r="G33"/>
  <c r="E33"/>
  <c r="G32"/>
  <c r="E32"/>
  <c r="F31"/>
  <c r="E31"/>
  <c r="G30"/>
  <c r="F30"/>
  <c r="G29"/>
  <c r="F29"/>
  <c r="H28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G28"/>
  <c r="E28"/>
  <c r="F27"/>
  <c r="E27"/>
  <c r="P57" i="2" l="1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O47"/>
  <c r="P47" s="1"/>
  <c r="I39"/>
  <c r="F39"/>
  <c r="E39"/>
  <c r="AF17" s="1"/>
  <c r="I38"/>
  <c r="F38"/>
  <c r="J38" s="1"/>
  <c r="E38"/>
  <c r="J37"/>
  <c r="I37"/>
  <c r="G37"/>
  <c r="F37"/>
  <c r="I36"/>
  <c r="G36"/>
  <c r="E36"/>
  <c r="J36" s="1"/>
  <c r="I35"/>
  <c r="G35"/>
  <c r="F35"/>
  <c r="AG13" s="1"/>
  <c r="I34"/>
  <c r="G34"/>
  <c r="J34" s="1"/>
  <c r="E34"/>
  <c r="J33"/>
  <c r="I33"/>
  <c r="F33"/>
  <c r="E33"/>
  <c r="C33"/>
  <c r="C34" s="1"/>
  <c r="C35" s="1"/>
  <c r="C36" s="1"/>
  <c r="C37" s="1"/>
  <c r="C38" s="1"/>
  <c r="C39" s="1"/>
  <c r="I32"/>
  <c r="G32"/>
  <c r="F32"/>
  <c r="J32" s="1"/>
  <c r="J31"/>
  <c r="I31"/>
  <c r="G31"/>
  <c r="E31"/>
  <c r="J30"/>
  <c r="I30"/>
  <c r="G30"/>
  <c r="E30"/>
  <c r="I29"/>
  <c r="F29"/>
  <c r="J29" s="1"/>
  <c r="E29"/>
  <c r="I28"/>
  <c r="G28"/>
  <c r="J28" s="1"/>
  <c r="F28"/>
  <c r="I27"/>
  <c r="G27"/>
  <c r="F27"/>
  <c r="J27" s="1"/>
  <c r="AC26"/>
  <c r="AB26"/>
  <c r="AA26"/>
  <c r="I26"/>
  <c r="H26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G26"/>
  <c r="E26"/>
  <c r="J26" s="1"/>
  <c r="I25"/>
  <c r="AG2"/>
  <c r="E25"/>
  <c r="AF2" s="1"/>
  <c r="AC21"/>
  <c r="AB21"/>
  <c r="AA21"/>
  <c r="AC20"/>
  <c r="AB20"/>
  <c r="AA20"/>
  <c r="AC19"/>
  <c r="AB19"/>
  <c r="AA19"/>
  <c r="AC18"/>
  <c r="AB18"/>
  <c r="AA18"/>
  <c r="AH17"/>
  <c r="AG17"/>
  <c r="AC17"/>
  <c r="AB17"/>
  <c r="AA17"/>
  <c r="AH16"/>
  <c r="AF16"/>
  <c r="AC16"/>
  <c r="AB16"/>
  <c r="AA16"/>
  <c r="AH15"/>
  <c r="AG15"/>
  <c r="AF15"/>
  <c r="AC15"/>
  <c r="AB15"/>
  <c r="AA15"/>
  <c r="AH14"/>
  <c r="AG14"/>
  <c r="AF14"/>
  <c r="AH13"/>
  <c r="AF13"/>
  <c r="AH12"/>
  <c r="AG12"/>
  <c r="AF12"/>
  <c r="AH11"/>
  <c r="AG11"/>
  <c r="AF11"/>
  <c r="AH10"/>
  <c r="AG10"/>
  <c r="AF10"/>
  <c r="AC10"/>
  <c r="AB10"/>
  <c r="AA10"/>
  <c r="AH9"/>
  <c r="AG9"/>
  <c r="AF9"/>
  <c r="AC9"/>
  <c r="AB9"/>
  <c r="AA9"/>
  <c r="AH8"/>
  <c r="AG8"/>
  <c r="AF8"/>
  <c r="AC8"/>
  <c r="AB8"/>
  <c r="AA8"/>
  <c r="AH7"/>
  <c r="AG7"/>
  <c r="AF7"/>
  <c r="AC7"/>
  <c r="AB7"/>
  <c r="AA7"/>
  <c r="AH6"/>
  <c r="AG6"/>
  <c r="AF6"/>
  <c r="AC6"/>
  <c r="AB6"/>
  <c r="AA6"/>
  <c r="AH5"/>
  <c r="AG5"/>
  <c r="AF5"/>
  <c r="AC5"/>
  <c r="AB5"/>
  <c r="AA5"/>
  <c r="AH4"/>
  <c r="AG4"/>
  <c r="AF4"/>
  <c r="AE4"/>
  <c r="AE5" s="1"/>
  <c r="AE6" s="1"/>
  <c r="AE7" s="1"/>
  <c r="AE8" s="1"/>
  <c r="AE9" s="1"/>
  <c r="AE10" s="1"/>
  <c r="AE11" s="1"/>
  <c r="AE12" s="1"/>
  <c r="AE13" s="1"/>
  <c r="AE14" s="1"/>
  <c r="AE15" s="1"/>
  <c r="AE16" s="1"/>
  <c r="AE17" s="1"/>
  <c r="AC4"/>
  <c r="AB4"/>
  <c r="AA4"/>
  <c r="AA23" s="1"/>
  <c r="AA24" s="1"/>
  <c r="Z4"/>
  <c r="Z5" s="1"/>
  <c r="Z6" s="1"/>
  <c r="Z7" s="1"/>
  <c r="Z8" s="1"/>
  <c r="Z9" s="1"/>
  <c r="Z10" s="1"/>
  <c r="Z15" s="1"/>
  <c r="Z16" s="1"/>
  <c r="Z17" s="1"/>
  <c r="Z18" s="1"/>
  <c r="Z19" s="1"/>
  <c r="Z20" s="1"/>
  <c r="Z21" s="1"/>
  <c r="AH3"/>
  <c r="AH19" s="1"/>
  <c r="G40" s="1"/>
  <c r="AC3"/>
  <c r="AC23" s="1"/>
  <c r="AC24" s="1"/>
  <c r="AB3"/>
  <c r="AB23" s="1"/>
  <c r="AB24" s="1"/>
  <c r="AA3"/>
  <c r="AH2"/>
  <c r="AC2"/>
  <c r="AB2"/>
  <c r="AA2"/>
  <c r="B645" i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12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587"/>
  <c r="B588" s="1"/>
  <c r="B589" s="1"/>
  <c r="B590" s="1"/>
  <c r="B591" s="1"/>
  <c r="B592" s="1"/>
  <c r="B593" s="1"/>
  <c r="B594" s="1"/>
  <c r="B595" s="1"/>
  <c r="B596" s="1"/>
  <c r="B597" s="1"/>
  <c r="B598" s="1"/>
  <c r="B555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22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498"/>
  <c r="B499" s="1"/>
  <c r="B500" s="1"/>
  <c r="B501" s="1"/>
  <c r="B502" s="1"/>
  <c r="B503" s="1"/>
  <c r="B504" s="1"/>
  <c r="B505" s="1"/>
  <c r="B506" s="1"/>
  <c r="B507" s="1"/>
  <c r="B508" s="1"/>
  <c r="B456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08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377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50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29"/>
  <c r="B330" s="1"/>
  <c r="B331" s="1"/>
  <c r="B332" s="1"/>
  <c r="B333" s="1"/>
  <c r="B334" s="1"/>
  <c r="B335" s="1"/>
  <c r="B286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248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47"/>
  <c r="B217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191"/>
  <c r="B192" s="1"/>
  <c r="B193" s="1"/>
  <c r="B194" s="1"/>
  <c r="B195" s="1"/>
  <c r="B196" s="1"/>
  <c r="B197" s="1"/>
  <c r="B198" s="1"/>
  <c r="B199" s="1"/>
  <c r="B200" s="1"/>
  <c r="B201" s="1"/>
  <c r="B202" s="1"/>
  <c r="B203" s="1"/>
  <c r="B172"/>
  <c r="B173" s="1"/>
  <c r="B174" s="1"/>
  <c r="B175" s="1"/>
  <c r="B176" s="1"/>
  <c r="B177" s="1"/>
  <c r="B132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05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6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28"/>
  <c r="B29" s="1"/>
  <c r="B30" s="1"/>
  <c r="B31" s="1"/>
  <c r="B32" s="1"/>
  <c r="B33" s="1"/>
  <c r="B34" s="1"/>
  <c r="B35" s="1"/>
  <c r="B36" s="1"/>
  <c r="AF3" i="2" l="1"/>
  <c r="AF19" s="1"/>
  <c r="AG3"/>
  <c r="J25"/>
  <c r="J35"/>
  <c r="J39"/>
  <c r="AG16"/>
  <c r="E40" l="1"/>
  <c r="AG19"/>
  <c r="G55" s="1"/>
  <c r="G46"/>
  <c r="G49"/>
  <c r="G48"/>
  <c r="G50" l="1"/>
  <c r="G51"/>
  <c r="G54"/>
  <c r="F40"/>
  <c r="G53"/>
  <c r="D65" s="1"/>
  <c r="G47"/>
  <c r="G45"/>
  <c r="G52"/>
</calcChain>
</file>

<file path=xl/sharedStrings.xml><?xml version="1.0" encoding="utf-8"?>
<sst xmlns="http://schemas.openxmlformats.org/spreadsheetml/2006/main" count="1841" uniqueCount="472">
  <si>
    <t>Α/Α</t>
  </si>
  <si>
    <t>ΚΑΤΗΓΟΡΙΑ  ΣΥΣΤΗΜΑΤΩΝ</t>
  </si>
  <si>
    <t>ΑΝΑΠΤΥΞΗ  ΣΕ</t>
  </si>
  <si>
    <t>ΑΡΙΘΜΟΙ</t>
  </si>
  <si>
    <t>ΣΤΗΛΕΣ</t>
  </si>
  <si>
    <t>ΑΠΟΔΟΣΗ</t>
  </si>
  <si>
    <t>C-1</t>
  </si>
  <si>
    <t xml:space="preserve">KINO   </t>
  </si>
  <si>
    <t>10άδες</t>
  </si>
  <si>
    <t>100%  9άρι   Στα  10</t>
  </si>
  <si>
    <t>C-2</t>
  </si>
  <si>
    <t>C-3</t>
  </si>
  <si>
    <t>C-4</t>
  </si>
  <si>
    <t>C-5</t>
  </si>
  <si>
    <t>C-6</t>
  </si>
  <si>
    <t>C-7</t>
  </si>
  <si>
    <t>C-8</t>
  </si>
  <si>
    <t>C-9</t>
  </si>
  <si>
    <t>C-10</t>
  </si>
  <si>
    <t>D-1</t>
  </si>
  <si>
    <t>100%  8άρι   Στα  10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</si>
  <si>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</si>
  <si>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</si>
  <si>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</si>
  <si>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</si>
  <si>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</si>
  <si>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</si>
  <si>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</si>
  <si>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</si>
  <si>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</si>
  <si>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</si>
  <si>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</si>
  <si>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</si>
  <si>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</si>
  <si>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E-1</t>
  </si>
  <si>
    <t>100%  7άρι   Στα  10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</si>
  <si>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</si>
  <si>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</si>
  <si>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</si>
  <si>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</si>
  <si>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</si>
  <si>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</si>
  <si>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</si>
  <si>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</si>
  <si>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</si>
  <si>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</si>
  <si>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</si>
  <si>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</si>
  <si>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E-14</t>
  </si>
  <si>
    <t>E-15</t>
  </si>
  <si>
    <t>E-16</t>
  </si>
  <si>
    <t>E-17</t>
  </si>
  <si>
    <t>F-1</t>
  </si>
  <si>
    <t>100%  6άρι   Στα  10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</si>
  <si>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</si>
  <si>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</si>
  <si>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</si>
  <si>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</si>
  <si>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</si>
  <si>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</si>
  <si>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</si>
  <si>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</si>
  <si>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</si>
  <si>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</si>
  <si>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</si>
  <si>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</si>
  <si>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</si>
  <si>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</si>
  <si>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G-1</t>
  </si>
  <si>
    <t xml:space="preserve">ΚIΝΟ   </t>
  </si>
  <si>
    <t>100%  5άρι   Στα  10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</si>
  <si>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</si>
  <si>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</si>
  <si>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</si>
  <si>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</si>
  <si>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</si>
  <si>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</si>
  <si>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</si>
  <si>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</si>
  <si>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</si>
  <si>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</si>
  <si>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</si>
  <si>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</si>
  <si>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</si>
  <si>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</si>
  <si>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</si>
  <si>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</si>
  <si>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</si>
  <si>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</si>
  <si>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</si>
  <si>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</si>
  <si>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</si>
  <si>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G-23</t>
  </si>
  <si>
    <t>G-24</t>
  </si>
  <si>
    <t>G-25</t>
  </si>
  <si>
    <t>G-26</t>
  </si>
  <si>
    <t>G-27</t>
  </si>
  <si>
    <t>G-28</t>
  </si>
  <si>
    <t>H-1</t>
  </si>
  <si>
    <t>9άδες</t>
  </si>
  <si>
    <t>100%  8άρι   Στα  9</t>
  </si>
  <si>
    <t>H-2</t>
  </si>
  <si>
    <t>H-3</t>
  </si>
  <si>
    <t>H-4</t>
  </si>
  <si>
    <t>H-5</t>
  </si>
  <si>
    <t>H-6</t>
  </si>
  <si>
    <t>H-7</t>
  </si>
  <si>
    <t>J-1</t>
  </si>
  <si>
    <t>100%  7άρι   Στα  9</t>
  </si>
  <si>
    <t>J-2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</si>
  <si>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</si>
  <si>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</si>
  <si>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</si>
  <si>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</si>
  <si>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</si>
  <si>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</si>
  <si>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</si>
  <si>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</si>
  <si>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</si>
  <si>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</si>
  <si>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</si>
  <si>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</si>
  <si>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K-1</t>
  </si>
  <si>
    <t>100%  6άρι   Στα  9</t>
  </si>
  <si>
    <t>K-2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</si>
  <si>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</si>
  <si>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</si>
  <si>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</si>
  <si>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</si>
  <si>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</si>
  <si>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</si>
  <si>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</si>
  <si>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</si>
  <si>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</si>
  <si>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</si>
  <si>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</si>
  <si>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</si>
  <si>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</si>
  <si>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</si>
  <si>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</si>
  <si>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</si>
  <si>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L-1</t>
  </si>
  <si>
    <t>100%  5άρι   Στα  9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</si>
  <si>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</si>
  <si>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</si>
  <si>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</si>
  <si>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</si>
  <si>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</si>
  <si>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</si>
  <si>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</si>
  <si>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</si>
  <si>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</si>
  <si>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</si>
  <si>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</si>
  <si>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</si>
  <si>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</si>
  <si>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</si>
  <si>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</si>
  <si>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</si>
  <si>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</si>
  <si>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</si>
  <si>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</si>
  <si>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</si>
  <si>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</si>
  <si>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</si>
  <si>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</si>
  <si>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L-25</t>
  </si>
  <si>
    <t>L-26</t>
  </si>
  <si>
    <t>L-27</t>
  </si>
  <si>
    <t>M-1</t>
  </si>
  <si>
    <t>100%  4άρι   Στα  9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</si>
  <si>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</si>
  <si>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</si>
  <si>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</si>
  <si>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</si>
  <si>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</si>
  <si>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</si>
  <si>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</si>
  <si>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</si>
  <si>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</si>
  <si>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</si>
  <si>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</si>
  <si>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</si>
  <si>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</si>
  <si>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</si>
  <si>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</si>
  <si>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</si>
  <si>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</si>
  <si>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</si>
  <si>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</si>
  <si>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M-21</t>
  </si>
  <si>
    <t>M-22</t>
  </si>
  <si>
    <t>M-23</t>
  </si>
  <si>
    <t>M-24</t>
  </si>
  <si>
    <t>M-25</t>
  </si>
  <si>
    <t>M-26</t>
  </si>
  <si>
    <t>M-27</t>
  </si>
  <si>
    <t>M-28</t>
  </si>
  <si>
    <t>M-29</t>
  </si>
  <si>
    <t>M-30</t>
  </si>
  <si>
    <t>M-31</t>
  </si>
  <si>
    <t>N-1</t>
  </si>
  <si>
    <t>8άδες</t>
  </si>
  <si>
    <t>100%  7άρι   Στα  8</t>
  </si>
  <si>
    <t>N-2</t>
  </si>
  <si>
    <t>N-3</t>
  </si>
  <si>
    <t>N-4</t>
  </si>
  <si>
    <t>N-5</t>
  </si>
  <si>
    <t>N-6</t>
  </si>
  <si>
    <t>N-7</t>
  </si>
  <si>
    <t>N-8</t>
  </si>
  <si>
    <t>P-1</t>
  </si>
  <si>
    <t>100%  6άρι   Στα  8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</si>
  <si>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</si>
  <si>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</si>
  <si>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</si>
  <si>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</si>
  <si>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</si>
  <si>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</si>
  <si>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</si>
  <si>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</si>
  <si>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</si>
  <si>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</si>
  <si>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</si>
  <si>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</si>
  <si>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</si>
  <si>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</si>
  <si>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R-1</t>
  </si>
  <si>
    <t>100%  5άρι   Στα  8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</si>
  <si>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</si>
  <si>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</si>
  <si>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</si>
  <si>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</si>
  <si>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</si>
  <si>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</si>
  <si>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</si>
  <si>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</si>
  <si>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</si>
  <si>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</si>
  <si>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</si>
  <si>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</si>
  <si>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</si>
  <si>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</si>
  <si>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</si>
  <si>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</si>
  <si>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</si>
  <si>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</si>
  <si>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S-1</t>
  </si>
  <si>
    <t>100%  4άρι   Στα  8</t>
  </si>
  <si>
    <t>S-2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</si>
  <si>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</si>
  <si>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</si>
  <si>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</si>
  <si>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</si>
  <si>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</si>
  <si>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</si>
  <si>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</si>
  <si>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</si>
  <si>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</si>
  <si>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</si>
  <si>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</si>
  <si>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</si>
  <si>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</si>
  <si>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</si>
  <si>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</si>
  <si>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</si>
  <si>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</si>
  <si>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</si>
  <si>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</si>
  <si>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</si>
  <si>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</si>
  <si>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</si>
  <si>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</si>
  <si>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</si>
  <si>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</si>
  <si>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</si>
  <si>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</si>
  <si>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</si>
  <si>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</si>
  <si>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S-32</t>
  </si>
  <si>
    <t>S-33</t>
  </si>
  <si>
    <t>S-34</t>
  </si>
  <si>
    <t>S-35</t>
  </si>
  <si>
    <t>S-36</t>
  </si>
  <si>
    <t>T-1</t>
  </si>
  <si>
    <t>100%  3άρι   Στα  8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</si>
  <si>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</si>
  <si>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</si>
  <si>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</si>
  <si>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</si>
  <si>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</si>
  <si>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</si>
  <si>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</si>
  <si>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</si>
  <si>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</si>
  <si>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</si>
  <si>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</si>
  <si>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</si>
  <si>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</si>
  <si>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</si>
  <si>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</si>
  <si>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</si>
  <si>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</si>
  <si>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</si>
  <si>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</si>
  <si>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T-21</t>
  </si>
  <si>
    <t>T-22</t>
  </si>
  <si>
    <t>T-23</t>
  </si>
  <si>
    <t>T-24</t>
  </si>
  <si>
    <t>T-25</t>
  </si>
  <si>
    <t>T-26</t>
  </si>
  <si>
    <t>T-27</t>
  </si>
  <si>
    <t>T-28</t>
  </si>
  <si>
    <t>T-29</t>
  </si>
  <si>
    <t>T-30</t>
  </si>
  <si>
    <t>Y-1</t>
  </si>
  <si>
    <t>7άδες</t>
  </si>
  <si>
    <t>100%  6άρι   Στα  7</t>
  </si>
  <si>
    <t>Y-2</t>
  </si>
  <si>
    <t>Y-3</t>
  </si>
  <si>
    <t>Y-4</t>
  </si>
  <si>
    <t>Y-5</t>
  </si>
  <si>
    <t>Y-6</t>
  </si>
  <si>
    <t>Y-7</t>
  </si>
  <si>
    <t>Y-8</t>
  </si>
  <si>
    <t>Y-9</t>
  </si>
  <si>
    <t>Y-10</t>
  </si>
  <si>
    <t>Y-11</t>
  </si>
  <si>
    <t>Y-12</t>
  </si>
  <si>
    <t>X-1</t>
  </si>
  <si>
    <t>100%  5άρι   Στα  7</t>
  </si>
  <si>
    <t>X-2</t>
  </si>
  <si>
    <t>X-3</t>
  </si>
  <si>
    <t>X-4</t>
  </si>
  <si>
    <t>X-5</t>
  </si>
  <si>
    <t>X-6</t>
  </si>
  <si>
    <t>X-7</t>
  </si>
  <si>
    <t>X-8</t>
  </si>
  <si>
    <t>X-9</t>
  </si>
  <si>
    <t>X-10</t>
  </si>
  <si>
    <t>X-11</t>
  </si>
  <si>
    <t>X-12</t>
  </si>
  <si>
    <t>X-13</t>
  </si>
  <si>
    <t>X-14</t>
  </si>
  <si>
    <t>X-15</t>
  </si>
  <si>
    <t>X-16</t>
  </si>
  <si>
    <t>X-17</t>
  </si>
  <si>
    <t>X-18</t>
  </si>
  <si>
    <t>X-19</t>
  </si>
  <si>
    <t>X-20</t>
  </si>
  <si>
    <t>X-21</t>
  </si>
  <si>
    <t>Z-1</t>
  </si>
  <si>
    <t>100%  4άρι   Στα  7</t>
  </si>
  <si>
    <t>Z-2</t>
  </si>
  <si>
    <t>Z-3</t>
  </si>
  <si>
    <t>Z-4</t>
  </si>
  <si>
    <t>Z-5</t>
  </si>
  <si>
    <t>Z-6</t>
  </si>
  <si>
    <t>Z-7</t>
  </si>
  <si>
    <t>Z-8</t>
  </si>
  <si>
    <t>Z-9</t>
  </si>
  <si>
    <t>Z-10</t>
  </si>
  <si>
    <t>Z-11</t>
  </si>
  <si>
    <t>Z-12</t>
  </si>
  <si>
    <t>Z-13</t>
  </si>
  <si>
    <t>Z-14</t>
  </si>
  <si>
    <t>Z-15</t>
  </si>
  <si>
    <t>Z-16</t>
  </si>
  <si>
    <t>Z-17</t>
  </si>
  <si>
    <t>Z-18</t>
  </si>
  <si>
    <t>Z-19</t>
  </si>
  <si>
    <t>Z-20</t>
  </si>
  <si>
    <t>AV-1</t>
  </si>
  <si>
    <t>6άδες</t>
  </si>
  <si>
    <t>100%  5άρι   Στα  6</t>
  </si>
  <si>
    <t>AV-2</t>
  </si>
  <si>
    <t>AV-3</t>
  </si>
  <si>
    <t>AV-4</t>
  </si>
  <si>
    <t>AV-5</t>
  </si>
  <si>
    <t>AV-6</t>
  </si>
  <si>
    <t>AV-7</t>
  </si>
  <si>
    <t>AV-8</t>
  </si>
  <si>
    <t>AV-9</t>
  </si>
  <si>
    <t>AV-10</t>
  </si>
  <si>
    <t>AV-11</t>
  </si>
  <si>
    <t>AV-12</t>
  </si>
  <si>
    <t>AV-13</t>
  </si>
  <si>
    <t>BC-1</t>
  </si>
  <si>
    <t>100%  4άρι   Στα  6</t>
  </si>
  <si>
    <t>BC-2</t>
  </si>
  <si>
    <t>BC-3</t>
  </si>
  <si>
    <t>BC-4</t>
  </si>
  <si>
    <t>BC-5</t>
  </si>
  <si>
    <t>BC-6</t>
  </si>
  <si>
    <t>BC-7</t>
  </si>
  <si>
    <t>BC-8</t>
  </si>
  <si>
    <t>BC-9</t>
  </si>
  <si>
    <t>BC-10</t>
  </si>
  <si>
    <t>BC-11</t>
  </si>
  <si>
    <t>BC-12</t>
  </si>
  <si>
    <t>BC-13</t>
  </si>
  <si>
    <t>BC-14</t>
  </si>
  <si>
    <t>BC-15</t>
  </si>
  <si>
    <t>BC-16</t>
  </si>
  <si>
    <t>BC-17</t>
  </si>
  <si>
    <t>BC-18</t>
  </si>
  <si>
    <t>BC-19</t>
  </si>
  <si>
    <t>BC-20</t>
  </si>
  <si>
    <t>BC-21</t>
  </si>
  <si>
    <t>ZZ-1</t>
  </si>
  <si>
    <t>100%  3άρι   Στα  6</t>
  </si>
  <si>
    <t>ZZ-2</t>
  </si>
  <si>
    <t>ZZ-3</t>
  </si>
  <si>
    <t>ZZ-4</t>
  </si>
  <si>
    <t>ZZ-5</t>
  </si>
  <si>
    <t>ZZ-6</t>
  </si>
  <si>
    <t>ZZ-7</t>
  </si>
  <si>
    <t>ZZ-8</t>
  </si>
  <si>
    <t>ZZ-9</t>
  </si>
  <si>
    <t>ZZ-10</t>
  </si>
  <si>
    <t>ZZ-11</t>
  </si>
  <si>
    <t>ZZ-12</t>
  </si>
  <si>
    <t>ZZ-13</t>
  </si>
  <si>
    <t>ZZ-14</t>
  </si>
  <si>
    <t>ZZ-15</t>
  </si>
  <si>
    <t>ZZ-16</t>
  </si>
  <si>
    <t>ZZ-17</t>
  </si>
  <si>
    <t>ZZ-18</t>
  </si>
  <si>
    <t>ZZ-19</t>
  </si>
  <si>
    <t>ZZ-20</t>
  </si>
  <si>
    <t>A/A</t>
  </si>
  <si>
    <t>1η</t>
  </si>
  <si>
    <t>2η</t>
  </si>
  <si>
    <t>3η</t>
  </si>
  <si>
    <t>ΜΕΓΕΘΟΣ ΣΤΗΛΗΣ</t>
  </si>
  <si>
    <r>
      <t>€€ '' ΤΑΜΕΙΟ "</t>
    </r>
    <r>
      <rPr>
        <sz val="11"/>
        <color rgb="FF00FF00"/>
        <rFont val="Calibri"/>
        <family val="2"/>
        <charset val="161"/>
      </rPr>
      <t>$$</t>
    </r>
  </si>
  <si>
    <t>ΔΙΑΛΟΓΗ</t>
  </si>
  <si>
    <t>ΓΡΑΨΤΕ ΚΑΘΕΤΑ</t>
  </si>
  <si>
    <t>ΠΑΙΖΟΥΝ</t>
  </si>
  <si>
    <t>Πόσες  φορές Παίζει</t>
  </si>
  <si>
    <t>15   ΑΡΙΘΜΟΥΣ</t>
  </si>
  <si>
    <t>ΟΙ ΑΡΙΘΜΟΙ</t>
  </si>
  <si>
    <t xml:space="preserve"> Κάθε Αριθμός</t>
  </si>
  <si>
    <t>if</t>
  </si>
  <si>
    <t>.</t>
  </si>
  <si>
    <t>ΤΖΟΚΕΡ ΔΙΑΛΟΓΗ</t>
  </si>
  <si>
    <t>ΑΠΟΔΟΣΗ  ΣΤΗΛΗΣ</t>
  </si>
  <si>
    <t xml:space="preserve">ΝΙΚΗΤΡΙΑ </t>
  </si>
  <si>
    <t xml:space="preserve"> ΣΤΗΛΗ  ΤΟΥ  KINO</t>
  </si>
  <si>
    <t>ΣΗΜΕΙΑ</t>
  </si>
  <si>
    <t>ΕΠΙΤΥΧΙΕΣ</t>
  </si>
  <si>
    <t>1ος</t>
  </si>
  <si>
    <t>2ος</t>
  </si>
  <si>
    <t>3ος</t>
  </si>
  <si>
    <t>4ος</t>
  </si>
  <si>
    <t>5ος</t>
  </si>
  <si>
    <t>6ος</t>
  </si>
  <si>
    <t>7ος</t>
  </si>
  <si>
    <t>8ος</t>
  </si>
  <si>
    <t>9ος</t>
  </si>
  <si>
    <t>10ος</t>
  </si>
  <si>
    <t>11ος</t>
  </si>
  <si>
    <t>12ος</t>
  </si>
  <si>
    <t>13ος</t>
  </si>
  <si>
    <t>14ος</t>
  </si>
  <si>
    <t>15ος</t>
  </si>
  <si>
    <t>16ος</t>
  </si>
  <si>
    <t>17ος</t>
  </si>
  <si>
    <t>18ος</t>
  </si>
  <si>
    <t>19ος</t>
  </si>
  <si>
    <t>20ος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</si>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</sst>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0.0"/>
    <numFmt numFmtId="166" formatCode="_(* #,##0.00&quot;Δρχ&quot;_);_(* \(#,##0.00&quot;Δρχ&quot;\);_(* &quot;-&quot;??&quot;Δρχ&quot;_);_(@_)"/>
  </numFmts>
  <fonts count="58">
    <font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rgb="FFFFFF0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rgb="FFFFFF0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2"/>
      <color rgb="FFFFFF0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2"/>
      <color theme="0"/>
      <name val="Calibri"/>
      <family val="2"/>
      <charset val="161"/>
      <scheme val="minor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u/>
      <sz val="11"/>
      <color theme="10"/>
      <name val="Calibri"/>
      <family val="2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indexed="10"/>
      <name val="Calibri"/>
      <family val="2"/>
      <charset val="161"/>
    </font>
    <font>
      <sz val="10"/>
      <name val="Arial Greek"/>
      <charset val="161"/>
    </font>
    <font>
      <sz val="11"/>
      <color indexed="62"/>
      <name val="Calibri"/>
      <family val="2"/>
    </font>
    <font>
      <sz val="12"/>
      <color rgb="FF3F3F76"/>
      <name val="Calibri"/>
      <family val="2"/>
      <charset val="161"/>
      <scheme val="minor"/>
    </font>
    <font>
      <b/>
      <sz val="12"/>
      <color rgb="FF3F3F3F"/>
      <name val="Calibri"/>
      <family val="2"/>
      <charset val="161"/>
      <scheme val="minor"/>
    </font>
    <font>
      <i/>
      <sz val="12"/>
      <color rgb="FF7F7F7F"/>
      <name val="Calibri"/>
      <family val="2"/>
      <charset val="161"/>
      <scheme val="minor"/>
    </font>
    <font>
      <sz val="12"/>
      <color rgb="FF9C0006"/>
      <name val="Calibri"/>
      <family val="2"/>
      <charset val="161"/>
      <scheme val="minor"/>
    </font>
    <font>
      <sz val="12"/>
      <color rgb="FF006100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  <charset val="161"/>
    </font>
    <font>
      <sz val="12"/>
      <color rgb="FF9C65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b/>
      <sz val="11"/>
      <color rgb="FFFFFF00"/>
      <name val="Calibri"/>
      <family val="2"/>
      <charset val="161"/>
      <scheme val="minor"/>
    </font>
    <font>
      <sz val="12"/>
      <color rgb="FFFA7D00"/>
      <name val="Calibri"/>
      <family val="2"/>
      <charset val="161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161"/>
    </font>
    <font>
      <b/>
      <sz val="12"/>
      <color rgb="FFFA7D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color rgb="FF00FF00"/>
      <name val="Calibri"/>
      <family val="2"/>
      <charset val="161"/>
    </font>
    <font>
      <b/>
      <sz val="12"/>
      <color rgb="FFFF0000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2"/>
      <color rgb="FF00FFFF"/>
      <name val="Calibri"/>
      <family val="2"/>
      <charset val="161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33">
    <xf numFmtId="0" fontId="0" fillId="0" borderId="0"/>
    <xf numFmtId="0" fontId="2" fillId="0" borderId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43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16" fillId="50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7" borderId="0" applyNumberFormat="0" applyBorder="0" applyAlignment="0" applyProtection="0"/>
    <xf numFmtId="0" fontId="18" fillId="41" borderId="0" applyNumberFormat="0" applyBorder="0" applyAlignment="0" applyProtection="0"/>
    <xf numFmtId="0" fontId="19" fillId="58" borderId="10" applyNumberFormat="0" applyAlignment="0" applyProtection="0"/>
    <xf numFmtId="0" fontId="20" fillId="59" borderId="11" applyNumberFormat="0" applyAlignment="0" applyProtection="0"/>
    <xf numFmtId="0" fontId="21" fillId="0" borderId="0" applyNumberFormat="0" applyFill="0" applyBorder="0" applyAlignment="0" applyProtection="0"/>
    <xf numFmtId="0" fontId="22" fillId="42" borderId="0" applyNumberFormat="0" applyBorder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45" borderId="10" applyNumberFormat="0" applyAlignment="0" applyProtection="0"/>
    <xf numFmtId="0" fontId="28" fillId="0" borderId="15" applyNumberFormat="0" applyFill="0" applyAlignment="0" applyProtection="0"/>
    <xf numFmtId="0" fontId="29" fillId="60" borderId="0" applyNumberFormat="0" applyBorder="0" applyAlignment="0" applyProtection="0"/>
    <xf numFmtId="0" fontId="15" fillId="61" borderId="16" applyNumberFormat="0" applyFont="0" applyAlignment="0" applyProtection="0"/>
    <xf numFmtId="0" fontId="30" fillId="58" borderId="17" applyNumberFormat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166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6" fillId="62" borderId="1" applyNumberFormat="0" applyAlignment="0" applyProtection="0"/>
    <xf numFmtId="0" fontId="37" fillId="5" borderId="1" applyNumberFormat="0" applyAlignment="0" applyProtection="0"/>
    <xf numFmtId="0" fontId="9" fillId="7" borderId="4" applyNumberFormat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38" fillId="6" borderId="2" applyNumberFormat="0" applyAlignment="0" applyProtection="0"/>
    <xf numFmtId="0" fontId="39" fillId="0" borderId="0" applyNumberFormat="0" applyFill="0" applyBorder="0" applyAlignment="0" applyProtection="0"/>
    <xf numFmtId="0" fontId="40" fillId="3" borderId="0" applyNumberFormat="0" applyBorder="0" applyAlignment="0" applyProtection="0"/>
    <xf numFmtId="0" fontId="4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3" fillId="0" borderId="0"/>
    <xf numFmtId="0" fontId="15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3" fillId="0" borderId="0"/>
    <xf numFmtId="0" fontId="7" fillId="0" borderId="0"/>
    <xf numFmtId="0" fontId="42" fillId="0" borderId="0"/>
    <xf numFmtId="0" fontId="33" fillId="0" borderId="0"/>
    <xf numFmtId="0" fontId="44" fillId="4" borderId="0" applyNumberFormat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5" borderId="19">
      <alignment horizontal="center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47" fillId="0" borderId="3" applyNumberFormat="0" applyFill="0" applyAlignment="0" applyProtection="0"/>
    <xf numFmtId="0" fontId="6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6" borderId="1" applyNumberFormat="0" applyAlignment="0" applyProtection="0"/>
  </cellStyleXfs>
  <cellXfs count="139">
    <xf numFmtId="0" fontId="0" fillId="0" borderId="0" xfId="0"/>
    <xf numFmtId="0" fontId="2" fillId="32" borderId="0" xfId="1" applyFill="1"/>
    <xf numFmtId="0" fontId="2" fillId="32" borderId="0" xfId="1" applyFill="1" applyAlignment="1">
      <alignment horizontal="center"/>
    </xf>
    <xf numFmtId="0" fontId="2" fillId="0" borderId="0" xfId="1"/>
    <xf numFmtId="0" fontId="2" fillId="32" borderId="0" xfId="1" applyFill="1" applyAlignment="1"/>
    <xf numFmtId="0" fontId="4" fillId="34" borderId="0" xfId="1" applyFont="1" applyFill="1" applyAlignment="1">
      <alignment horizontal="center"/>
    </xf>
    <xf numFmtId="0" fontId="8" fillId="35" borderId="6" xfId="1" applyFont="1" applyFill="1" applyBorder="1" applyAlignment="1">
      <alignment horizontal="center"/>
    </xf>
    <xf numFmtId="0" fontId="8" fillId="36" borderId="6" xfId="1" applyFont="1" applyFill="1" applyBorder="1" applyAlignment="1">
      <alignment horizontal="center"/>
    </xf>
    <xf numFmtId="0" fontId="8" fillId="36" borderId="0" xfId="1" applyFont="1" applyFill="1" applyAlignment="1">
      <alignment horizontal="center"/>
    </xf>
    <xf numFmtId="0" fontId="9" fillId="32" borderId="0" xfId="1" applyFont="1" applyFill="1" applyAlignment="1">
      <alignment horizontal="center"/>
    </xf>
    <xf numFmtId="0" fontId="4" fillId="34" borderId="6" xfId="1" applyFont="1" applyFill="1" applyBorder="1" applyAlignment="1">
      <alignment horizontal="center"/>
    </xf>
    <xf numFmtId="0" fontId="8" fillId="32" borderId="6" xfId="1" applyFont="1" applyFill="1" applyBorder="1" applyAlignment="1">
      <alignment horizontal="center"/>
    </xf>
    <xf numFmtId="0" fontId="10" fillId="37" borderId="6" xfId="1" applyFont="1" applyFill="1" applyBorder="1" applyAlignment="1">
      <alignment horizontal="center"/>
    </xf>
    <xf numFmtId="0" fontId="10" fillId="33" borderId="6" xfId="1" applyFont="1" applyFill="1" applyBorder="1" applyAlignment="1">
      <alignment horizontal="center"/>
    </xf>
    <xf numFmtId="3" fontId="10" fillId="38" borderId="6" xfId="1" applyNumberFormat="1" applyFont="1" applyFill="1" applyBorder="1" applyAlignment="1">
      <alignment horizontal="center"/>
    </xf>
    <xf numFmtId="0" fontId="11" fillId="39" borderId="6" xfId="1" applyFont="1" applyFill="1" applyBorder="1" applyAlignment="1">
      <alignment horizontal="center"/>
    </xf>
    <xf numFmtId="0" fontId="12" fillId="32" borderId="0" xfId="1" applyFont="1" applyFill="1" applyAlignment="1">
      <alignment horizontal="center"/>
    </xf>
    <xf numFmtId="0" fontId="12" fillId="32" borderId="6" xfId="1" applyFont="1" applyFill="1" applyBorder="1" applyAlignment="1">
      <alignment horizontal="center"/>
    </xf>
    <xf numFmtId="0" fontId="4" fillId="39" borderId="0" xfId="1" applyFont="1" applyFill="1" applyBorder="1" applyAlignment="1">
      <alignment horizontal="center"/>
    </xf>
    <xf numFmtId="0" fontId="8" fillId="39" borderId="0" xfId="1" applyFont="1" applyFill="1" applyBorder="1" applyAlignment="1">
      <alignment horizontal="center"/>
    </xf>
    <xf numFmtId="0" fontId="12" fillId="39" borderId="0" xfId="1" applyFont="1" applyFill="1" applyBorder="1" applyAlignment="1">
      <alignment horizontal="center"/>
    </xf>
    <xf numFmtId="0" fontId="10" fillId="39" borderId="0" xfId="1" applyFont="1" applyFill="1" applyBorder="1" applyAlignment="1">
      <alignment horizontal="center"/>
    </xf>
    <xf numFmtId="3" fontId="10" fillId="39" borderId="0" xfId="1" applyNumberFormat="1" applyFont="1" applyFill="1" applyBorder="1" applyAlignment="1">
      <alignment horizontal="center"/>
    </xf>
    <xf numFmtId="0" fontId="11" fillId="39" borderId="0" xfId="1" applyFont="1" applyFill="1" applyBorder="1" applyAlignment="1">
      <alignment horizontal="center"/>
    </xf>
    <xf numFmtId="0" fontId="4" fillId="32" borderId="6" xfId="1" applyFont="1" applyFill="1" applyBorder="1" applyAlignment="1">
      <alignment horizontal="center"/>
    </xf>
    <xf numFmtId="0" fontId="13" fillId="32" borderId="6" xfId="1" applyFont="1" applyFill="1" applyBorder="1" applyAlignment="1">
      <alignment horizontal="center"/>
    </xf>
    <xf numFmtId="0" fontId="6" fillId="32" borderId="0" xfId="1" applyFont="1" applyFill="1" applyBorder="1" applyAlignment="1">
      <alignment horizontal="center"/>
    </xf>
    <xf numFmtId="164" fontId="6" fillId="32" borderId="0" xfId="1" applyNumberFormat="1" applyFont="1" applyFill="1" applyBorder="1" applyAlignment="1">
      <alignment horizontal="center"/>
    </xf>
    <xf numFmtId="0" fontId="13" fillId="32" borderId="0" xfId="1" applyFont="1" applyFill="1" applyBorder="1" applyAlignment="1">
      <alignment horizontal="center"/>
    </xf>
    <xf numFmtId="0" fontId="6" fillId="37" borderId="0" xfId="1" applyFont="1" applyFill="1" applyBorder="1" applyAlignment="1">
      <alignment horizontal="center"/>
    </xf>
    <xf numFmtId="0" fontId="6" fillId="33" borderId="0" xfId="1" applyFont="1" applyFill="1" applyBorder="1" applyAlignment="1">
      <alignment horizontal="center"/>
    </xf>
    <xf numFmtId="164" fontId="6" fillId="38" borderId="0" xfId="1" applyNumberFormat="1" applyFont="1" applyFill="1" applyBorder="1" applyAlignment="1">
      <alignment horizontal="center"/>
    </xf>
    <xf numFmtId="0" fontId="13" fillId="39" borderId="0" xfId="1" applyFont="1" applyFill="1" applyBorder="1" applyAlignment="1">
      <alignment horizontal="center"/>
    </xf>
    <xf numFmtId="0" fontId="9" fillId="39" borderId="6" xfId="1" applyFont="1" applyFill="1" applyBorder="1" applyAlignment="1">
      <alignment horizontal="center"/>
    </xf>
    <xf numFmtId="0" fontId="9" fillId="39" borderId="0" xfId="1" applyFont="1" applyFill="1" applyBorder="1" applyAlignment="1">
      <alignment horizontal="center"/>
    </xf>
    <xf numFmtId="0" fontId="13" fillId="39" borderId="6" xfId="1" applyFont="1" applyFill="1" applyBorder="1" applyAlignment="1">
      <alignment horizontal="center"/>
    </xf>
    <xf numFmtId="1" fontId="10" fillId="38" borderId="6" xfId="1" applyNumberFormat="1" applyFont="1" applyFill="1" applyBorder="1" applyAlignment="1">
      <alignment horizontal="center"/>
    </xf>
    <xf numFmtId="0" fontId="14" fillId="33" borderId="6" xfId="1" applyFont="1" applyFill="1" applyBorder="1" applyAlignment="1">
      <alignment horizontal="center"/>
    </xf>
    <xf numFmtId="0" fontId="10" fillId="33" borderId="7" xfId="1" applyFont="1" applyFill="1" applyBorder="1" applyAlignment="1">
      <alignment horizontal="center"/>
    </xf>
    <xf numFmtId="0" fontId="4" fillId="39" borderId="6" xfId="1" applyFont="1" applyFill="1" applyBorder="1" applyAlignment="1">
      <alignment horizontal="center"/>
    </xf>
    <xf numFmtId="0" fontId="6" fillId="39" borderId="0" xfId="1" applyFont="1" applyFill="1" applyBorder="1" applyAlignment="1">
      <alignment horizontal="center"/>
    </xf>
    <xf numFmtId="165" fontId="6" fillId="39" borderId="0" xfId="1" applyNumberFormat="1" applyFont="1" applyFill="1" applyBorder="1" applyAlignment="1">
      <alignment horizontal="center"/>
    </xf>
    <xf numFmtId="1" fontId="10" fillId="33" borderId="6" xfId="1" applyNumberFormat="1" applyFont="1" applyFill="1" applyBorder="1" applyAlignment="1">
      <alignment horizontal="center"/>
    </xf>
    <xf numFmtId="1" fontId="6" fillId="38" borderId="6" xfId="1" applyNumberFormat="1" applyFont="1" applyFill="1" applyBorder="1" applyAlignment="1">
      <alignment horizontal="center"/>
    </xf>
    <xf numFmtId="0" fontId="2" fillId="39" borderId="0" xfId="1" applyFill="1" applyAlignment="1">
      <alignment horizontal="center"/>
    </xf>
    <xf numFmtId="0" fontId="2" fillId="39" borderId="0" xfId="1" applyFill="1"/>
    <xf numFmtId="0" fontId="10" fillId="37" borderId="8" xfId="1" applyFont="1" applyFill="1" applyBorder="1" applyAlignment="1">
      <alignment horizontal="center"/>
    </xf>
    <xf numFmtId="0" fontId="11" fillId="39" borderId="9" xfId="1" applyFont="1" applyFill="1" applyBorder="1" applyAlignment="1">
      <alignment horizontal="center"/>
    </xf>
    <xf numFmtId="0" fontId="2" fillId="0" borderId="0" xfId="1" applyAlignment="1">
      <alignment horizontal="center"/>
    </xf>
    <xf numFmtId="0" fontId="1" fillId="0" borderId="0" xfId="113" applyFont="1"/>
    <xf numFmtId="0" fontId="33" fillId="63" borderId="6" xfId="95" applyFill="1" applyBorder="1" applyAlignment="1" applyProtection="1">
      <alignment horizontal="center"/>
    </xf>
    <xf numFmtId="0" fontId="33" fillId="64" borderId="6" xfId="95" applyFill="1" applyBorder="1" applyAlignment="1" applyProtection="1">
      <alignment horizontal="center"/>
    </xf>
    <xf numFmtId="0" fontId="54" fillId="65" borderId="8" xfId="113" applyFont="1" applyFill="1" applyBorder="1" applyAlignment="1" applyProtection="1">
      <alignment horizontal="center"/>
      <protection locked="0"/>
    </xf>
    <xf numFmtId="0" fontId="6" fillId="0" borderId="6" xfId="113" applyFont="1" applyBorder="1" applyAlignment="1" applyProtection="1">
      <alignment horizontal="center"/>
      <protection locked="0"/>
    </xf>
    <xf numFmtId="0" fontId="56" fillId="0" borderId="0" xfId="116" applyFont="1" applyBorder="1" applyAlignment="1">
      <alignment horizontal="center"/>
    </xf>
    <xf numFmtId="0" fontId="6" fillId="34" borderId="6" xfId="113" applyNumberFormat="1" applyFont="1" applyFill="1" applyBorder="1" applyAlignment="1" applyProtection="1">
      <alignment horizontal="center"/>
      <protection locked="0"/>
    </xf>
    <xf numFmtId="0" fontId="1" fillId="0" borderId="0" xfId="113" applyFont="1" applyProtection="1">
      <protection locked="0"/>
    </xf>
    <xf numFmtId="0" fontId="1" fillId="0" borderId="0" xfId="113" applyFont="1" applyAlignment="1">
      <alignment horizontal="center"/>
    </xf>
    <xf numFmtId="0" fontId="6" fillId="68" borderId="6" xfId="113" applyFont="1" applyFill="1" applyBorder="1" applyAlignment="1">
      <alignment horizontal="center"/>
    </xf>
    <xf numFmtId="0" fontId="6" fillId="68" borderId="23" xfId="113" applyFont="1" applyFill="1" applyBorder="1" applyAlignment="1">
      <alignment horizontal="center"/>
    </xf>
    <xf numFmtId="0" fontId="4" fillId="68" borderId="8" xfId="0" applyFont="1" applyFill="1" applyBorder="1" applyAlignment="1">
      <alignment horizontal="center"/>
    </xf>
    <xf numFmtId="0" fontId="4" fillId="68" borderId="6" xfId="0" applyFont="1" applyFill="1" applyBorder="1" applyAlignment="1">
      <alignment horizontal="center"/>
    </xf>
    <xf numFmtId="0" fontId="4" fillId="68" borderId="20" xfId="113" applyFont="1" applyFill="1" applyBorder="1" applyAlignment="1">
      <alignment horizontal="center"/>
    </xf>
    <xf numFmtId="0" fontId="6" fillId="68" borderId="8" xfId="113" applyFont="1" applyFill="1" applyBorder="1" applyAlignment="1">
      <alignment horizontal="center"/>
    </xf>
    <xf numFmtId="0" fontId="6" fillId="68" borderId="22" xfId="113" applyFont="1" applyFill="1" applyBorder="1" applyAlignment="1">
      <alignment horizontal="center"/>
    </xf>
    <xf numFmtId="0" fontId="6" fillId="68" borderId="21" xfId="113" applyFont="1" applyFill="1" applyBorder="1" applyAlignment="1">
      <alignment horizontal="center"/>
    </xf>
    <xf numFmtId="0" fontId="6" fillId="68" borderId="8" xfId="113" applyFont="1" applyFill="1" applyBorder="1" applyAlignment="1" applyProtection="1">
      <alignment horizontal="center"/>
      <protection locked="0"/>
    </xf>
    <xf numFmtId="0" fontId="1" fillId="32" borderId="0" xfId="83" applyFill="1" applyProtection="1"/>
    <xf numFmtId="0" fontId="1" fillId="63" borderId="0" xfId="113" applyFont="1" applyFill="1" applyProtection="1"/>
    <xf numFmtId="0" fontId="51" fillId="63" borderId="6" xfId="113" applyFont="1" applyFill="1" applyBorder="1" applyAlignment="1" applyProtection="1">
      <alignment horizontal="center"/>
    </xf>
    <xf numFmtId="0" fontId="51" fillId="63" borderId="20" xfId="113" applyFont="1" applyFill="1" applyBorder="1" applyAlignment="1" applyProtection="1">
      <alignment horizontal="center"/>
    </xf>
    <xf numFmtId="0" fontId="51" fillId="33" borderId="6" xfId="113" applyFont="1" applyFill="1" applyBorder="1" applyAlignment="1" applyProtection="1">
      <alignment horizontal="center"/>
    </xf>
    <xf numFmtId="0" fontId="51" fillId="33" borderId="20" xfId="113" applyFont="1" applyFill="1" applyBorder="1" applyAlignment="1" applyProtection="1">
      <alignment horizontal="center"/>
    </xf>
    <xf numFmtId="0" fontId="1" fillId="0" borderId="0" xfId="113" applyFont="1" applyProtection="1"/>
    <xf numFmtId="0" fontId="3" fillId="63" borderId="6" xfId="113" applyFont="1" applyFill="1" applyBorder="1" applyAlignment="1" applyProtection="1">
      <alignment horizontal="center"/>
    </xf>
    <xf numFmtId="0" fontId="3" fillId="39" borderId="6" xfId="113" applyFont="1" applyFill="1" applyBorder="1" applyAlignment="1" applyProtection="1">
      <alignment horizontal="center"/>
    </xf>
    <xf numFmtId="0" fontId="9" fillId="63" borderId="6" xfId="113" applyFont="1" applyFill="1" applyBorder="1" applyAlignment="1" applyProtection="1">
      <alignment horizontal="center"/>
    </xf>
    <xf numFmtId="0" fontId="9" fillId="39" borderId="6" xfId="113" applyFont="1" applyFill="1" applyBorder="1" applyAlignment="1" applyProtection="1">
      <alignment horizontal="center"/>
    </xf>
    <xf numFmtId="0" fontId="1" fillId="63" borderId="0" xfId="113" applyFill="1" applyProtection="1"/>
    <xf numFmtId="0" fontId="3" fillId="39" borderId="0" xfId="113" applyFont="1" applyFill="1" applyAlignment="1" applyProtection="1">
      <alignment horizontal="center"/>
    </xf>
    <xf numFmtId="0" fontId="3" fillId="63" borderId="0" xfId="113" applyFont="1" applyFill="1" applyAlignment="1" applyProtection="1">
      <alignment horizontal="center"/>
    </xf>
    <xf numFmtId="0" fontId="52" fillId="0" borderId="0" xfId="113" applyFont="1" applyAlignment="1" applyProtection="1">
      <alignment horizontal="center"/>
    </xf>
    <xf numFmtId="0" fontId="9" fillId="39" borderId="21" xfId="113" applyFont="1" applyFill="1" applyBorder="1" applyAlignment="1" applyProtection="1">
      <alignment horizontal="center"/>
    </xf>
    <xf numFmtId="0" fontId="13" fillId="39" borderId="21" xfId="113" applyFont="1" applyFill="1" applyBorder="1" applyAlignment="1" applyProtection="1">
      <alignment horizontal="center"/>
    </xf>
    <xf numFmtId="0" fontId="46" fillId="35" borderId="8" xfId="0" applyFont="1" applyFill="1" applyBorder="1" applyAlignment="1" applyProtection="1">
      <alignment horizontal="center"/>
    </xf>
    <xf numFmtId="0" fontId="3" fillId="39" borderId="20" xfId="113" applyFont="1" applyFill="1" applyBorder="1" applyAlignment="1" applyProtection="1">
      <alignment horizontal="center"/>
    </xf>
    <xf numFmtId="0" fontId="54" fillId="33" borderId="8" xfId="113" applyFont="1" applyFill="1" applyBorder="1" applyAlignment="1" applyProtection="1">
      <alignment horizontal="center"/>
    </xf>
    <xf numFmtId="0" fontId="9" fillId="39" borderId="22" xfId="113" applyFont="1" applyFill="1" applyBorder="1" applyAlignment="1" applyProtection="1">
      <alignment horizontal="center"/>
    </xf>
    <xf numFmtId="0" fontId="13" fillId="39" borderId="22" xfId="113" applyFont="1" applyFill="1" applyBorder="1" applyAlignment="1" applyProtection="1">
      <alignment horizontal="center"/>
    </xf>
    <xf numFmtId="0" fontId="0" fillId="63" borderId="0" xfId="113" applyFont="1" applyFill="1" applyAlignment="1" applyProtection="1">
      <alignment horizontal="center"/>
    </xf>
    <xf numFmtId="0" fontId="5" fillId="63" borderId="6" xfId="113" applyFont="1" applyFill="1" applyBorder="1" applyAlignment="1" applyProtection="1">
      <alignment horizontal="center"/>
    </xf>
    <xf numFmtId="0" fontId="46" fillId="35" borderId="6" xfId="0" applyFont="1" applyFill="1" applyBorder="1" applyAlignment="1" applyProtection="1">
      <alignment horizontal="center"/>
    </xf>
    <xf numFmtId="0" fontId="6" fillId="0" borderId="6" xfId="113" applyFont="1" applyBorder="1" applyAlignment="1" applyProtection="1">
      <alignment horizontal="center"/>
    </xf>
    <xf numFmtId="0" fontId="54" fillId="33" borderId="6" xfId="113" applyFont="1" applyFill="1" applyBorder="1" applyAlignment="1" applyProtection="1">
      <alignment horizontal="center"/>
    </xf>
    <xf numFmtId="0" fontId="54" fillId="33" borderId="23" xfId="113" applyFont="1" applyFill="1" applyBorder="1" applyAlignment="1" applyProtection="1">
      <alignment horizontal="center"/>
    </xf>
    <xf numFmtId="0" fontId="6" fillId="65" borderId="23" xfId="113" applyFont="1" applyFill="1" applyBorder="1" applyAlignment="1" applyProtection="1">
      <alignment horizontal="center"/>
    </xf>
    <xf numFmtId="0" fontId="52" fillId="63" borderId="0" xfId="113" applyFont="1" applyFill="1" applyAlignment="1" applyProtection="1">
      <alignment horizontal="center"/>
    </xf>
    <xf numFmtId="0" fontId="1" fillId="63" borderId="0" xfId="113" applyFont="1" applyFill="1" applyAlignment="1" applyProtection="1">
      <alignment horizontal="center"/>
    </xf>
    <xf numFmtId="0" fontId="6" fillId="65" borderId="6" xfId="113" applyFont="1" applyFill="1" applyBorder="1" applyAlignment="1" applyProtection="1">
      <alignment horizontal="center"/>
    </xf>
    <xf numFmtId="0" fontId="3" fillId="39" borderId="6" xfId="113" applyNumberFormat="1" applyFont="1" applyFill="1" applyBorder="1" applyAlignment="1" applyProtection="1">
      <alignment horizontal="center"/>
    </xf>
    <xf numFmtId="0" fontId="6" fillId="0" borderId="23" xfId="113" applyNumberFormat="1" applyFont="1" applyBorder="1" applyAlignment="1" applyProtection="1">
      <alignment horizontal="center"/>
    </xf>
    <xf numFmtId="0" fontId="55" fillId="33" borderId="0" xfId="113" applyFont="1" applyFill="1" applyAlignment="1" applyProtection="1">
      <alignment horizontal="center"/>
    </xf>
    <xf numFmtId="0" fontId="9" fillId="66" borderId="0" xfId="113" applyFont="1" applyFill="1" applyAlignment="1" applyProtection="1">
      <alignment horizontal="center"/>
    </xf>
    <xf numFmtId="0" fontId="6" fillId="0" borderId="0" xfId="0" applyFont="1" applyAlignment="1" applyProtection="1"/>
    <xf numFmtId="0" fontId="9" fillId="32" borderId="0" xfId="113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56" fillId="0" borderId="0" xfId="116" applyFont="1" applyBorder="1" applyAlignment="1" applyProtection="1">
      <alignment horizontal="center"/>
    </xf>
    <xf numFmtId="0" fontId="57" fillId="32" borderId="0" xfId="113" applyFont="1" applyFill="1" applyAlignment="1" applyProtection="1">
      <alignment horizontal="center"/>
    </xf>
    <xf numFmtId="0" fontId="54" fillId="33" borderId="0" xfId="113" applyFont="1" applyFill="1" applyAlignment="1" applyProtection="1">
      <alignment horizontal="center"/>
    </xf>
    <xf numFmtId="0" fontId="6" fillId="33" borderId="24" xfId="113" applyFont="1" applyFill="1" applyBorder="1" applyAlignment="1" applyProtection="1">
      <alignment horizontal="center"/>
    </xf>
    <xf numFmtId="0" fontId="6" fillId="0" borderId="25" xfId="0" applyFont="1" applyBorder="1" applyAlignment="1" applyProtection="1"/>
    <xf numFmtId="0" fontId="54" fillId="33" borderId="24" xfId="113" applyFont="1" applyFill="1" applyBorder="1" applyAlignment="1" applyProtection="1">
      <alignment horizontal="center"/>
    </xf>
    <xf numFmtId="0" fontId="9" fillId="32" borderId="0" xfId="113" applyFont="1" applyFill="1" applyAlignment="1" applyProtection="1">
      <alignment horizontal="center"/>
    </xf>
    <xf numFmtId="0" fontId="6" fillId="65" borderId="6" xfId="113" applyFont="1" applyFill="1" applyBorder="1" applyAlignment="1" applyProtection="1">
      <alignment horizontal="center"/>
    </xf>
    <xf numFmtId="0" fontId="0" fillId="65" borderId="6" xfId="0" applyFill="1" applyBorder="1" applyAlignment="1" applyProtection="1"/>
    <xf numFmtId="0" fontId="9" fillId="32" borderId="24" xfId="113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37" borderId="6" xfId="113" applyFont="1" applyFill="1" applyBorder="1" applyAlignment="1" applyProtection="1">
      <alignment horizontal="center"/>
    </xf>
    <xf numFmtId="0" fontId="0" fillId="37" borderId="6" xfId="0" applyFill="1" applyBorder="1" applyAlignment="1" applyProtection="1"/>
    <xf numFmtId="0" fontId="6" fillId="67" borderId="6" xfId="113" applyFont="1" applyFill="1" applyBorder="1" applyAlignment="1" applyProtection="1">
      <alignment horizontal="center"/>
    </xf>
    <xf numFmtId="0" fontId="0" fillId="67" borderId="6" xfId="0" applyFill="1" applyBorder="1" applyAlignment="1" applyProtection="1"/>
    <xf numFmtId="0" fontId="6" fillId="38" borderId="6" xfId="113" applyFont="1" applyFill="1" applyBorder="1" applyAlignment="1" applyProtection="1">
      <alignment horizontal="center"/>
    </xf>
    <xf numFmtId="0" fontId="0" fillId="38" borderId="6" xfId="0" applyFill="1" applyBorder="1" applyAlignment="1" applyProtection="1"/>
    <xf numFmtId="0" fontId="6" fillId="34" borderId="6" xfId="113" applyFont="1" applyFill="1" applyBorder="1" applyAlignment="1" applyProtection="1">
      <alignment horizontal="center"/>
    </xf>
    <xf numFmtId="0" fontId="0" fillId="34" borderId="6" xfId="0" applyFill="1" applyBorder="1" applyAlignment="1" applyProtection="1"/>
    <xf numFmtId="0" fontId="6" fillId="33" borderId="6" xfId="113" applyFont="1" applyFill="1" applyBorder="1" applyAlignment="1" applyProtection="1">
      <alignment horizontal="center"/>
    </xf>
    <xf numFmtId="0" fontId="0" fillId="33" borderId="6" xfId="0" applyFill="1" applyBorder="1" applyAlignment="1" applyProtection="1"/>
    <xf numFmtId="0" fontId="9" fillId="32" borderId="6" xfId="113" applyFont="1" applyFill="1" applyBorder="1" applyAlignment="1" applyProtection="1">
      <alignment horizontal="center"/>
    </xf>
    <xf numFmtId="0" fontId="17" fillId="32" borderId="6" xfId="0" applyFont="1" applyFill="1" applyBorder="1" applyAlignment="1" applyProtection="1">
      <alignment horizontal="center"/>
    </xf>
    <xf numFmtId="0" fontId="54" fillId="34" borderId="6" xfId="113" applyFont="1" applyFill="1" applyBorder="1" applyAlignment="1" applyProtection="1">
      <alignment horizontal="center"/>
    </xf>
    <xf numFmtId="0" fontId="45" fillId="34" borderId="6" xfId="0" applyFont="1" applyFill="1" applyBorder="1" applyAlignment="1" applyProtection="1">
      <alignment horizontal="center"/>
    </xf>
    <xf numFmtId="0" fontId="54" fillId="37" borderId="6" xfId="113" applyFont="1" applyFill="1" applyBorder="1" applyAlignment="1" applyProtection="1">
      <alignment horizontal="center"/>
    </xf>
    <xf numFmtId="0" fontId="45" fillId="37" borderId="6" xfId="0" applyFont="1" applyFill="1" applyBorder="1" applyAlignment="1" applyProtection="1">
      <alignment horizontal="center"/>
    </xf>
    <xf numFmtId="0" fontId="54" fillId="38" borderId="6" xfId="113" applyFont="1" applyFill="1" applyBorder="1" applyAlignment="1" applyProtection="1">
      <alignment horizontal="center"/>
    </xf>
    <xf numFmtId="0" fontId="45" fillId="38" borderId="6" xfId="0" applyFont="1" applyFill="1" applyBorder="1" applyAlignment="1" applyProtection="1">
      <alignment horizontal="center"/>
    </xf>
    <xf numFmtId="0" fontId="54" fillId="33" borderId="6" xfId="113" applyFont="1" applyFill="1" applyBorder="1" applyAlignment="1" applyProtection="1">
      <alignment horizontal="center"/>
    </xf>
    <xf numFmtId="0" fontId="45" fillId="33" borderId="6" xfId="0" applyFont="1" applyFill="1" applyBorder="1" applyAlignment="1" applyProtection="1">
      <alignment horizontal="center"/>
    </xf>
    <xf numFmtId="0" fontId="9" fillId="36" borderId="26" xfId="113" applyFont="1" applyFill="1" applyBorder="1" applyAlignment="1" applyProtection="1">
      <alignment horizontal="center"/>
    </xf>
    <xf numFmtId="0" fontId="1" fillId="0" borderId="0" xfId="113" applyFont="1" applyAlignment="1" applyProtection="1">
      <alignment horizontal="center"/>
    </xf>
  </cellXfs>
  <cellStyles count="13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Έμφαση1 2" xfId="8"/>
    <cellStyle name="20% - Έμφαση2 2" xfId="9"/>
    <cellStyle name="20% - Έμφαση3 2" xfId="10"/>
    <cellStyle name="20% - Έμφαση4 2" xfId="11"/>
    <cellStyle name="20% - Έμφαση5 2" xfId="12"/>
    <cellStyle name="20% - Έμφαση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Έμφαση1 2" xfId="20"/>
    <cellStyle name="40% - Έμφαση2 2" xfId="21"/>
    <cellStyle name="40% - Έμφαση3 2" xfId="22"/>
    <cellStyle name="40% - Έμφαση4 2" xfId="23"/>
    <cellStyle name="40% - Έμφαση5 2" xfId="24"/>
    <cellStyle name="40% - Έμφαση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Έμφαση1 2" xfId="32"/>
    <cellStyle name="60% - Έμφαση2 2" xfId="33"/>
    <cellStyle name="60% - Έμφαση3 2" xfId="34"/>
    <cellStyle name="60% - Έμφαση4 2" xfId="35"/>
    <cellStyle name="60% - Έμφαση5 2" xfId="36"/>
    <cellStyle name="60% - Έμφαση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Hyperlink" xfId="53"/>
    <cellStyle name="Input" xfId="54"/>
    <cellStyle name="Linked Cell" xfId="55"/>
    <cellStyle name="Neutral" xfId="56"/>
    <cellStyle name="Note" xfId="57"/>
    <cellStyle name="Output" xfId="58"/>
    <cellStyle name="Title" xfId="59"/>
    <cellStyle name="Total" xfId="60"/>
    <cellStyle name="Währung" xfId="61"/>
    <cellStyle name="Warning Text" xfId="62"/>
    <cellStyle name="Βασικό_NEO KINO STAYROLEKSO 1 KAI  2 OLA OK TYPOSA" xfId="63"/>
    <cellStyle name="Εισαγωγή 2" xfId="64"/>
    <cellStyle name="Εισαγωγή 3" xfId="65"/>
    <cellStyle name="Έλεγχος κελιού 2" xfId="66"/>
    <cellStyle name="Έμφαση1 2" xfId="67"/>
    <cellStyle name="Έμφαση2 2" xfId="68"/>
    <cellStyle name="Έμφαση3 2" xfId="69"/>
    <cellStyle name="Έμφαση4 2" xfId="70"/>
    <cellStyle name="Έμφαση5 2" xfId="71"/>
    <cellStyle name="Έμφαση6 2" xfId="72"/>
    <cellStyle name="Έξοδος 2" xfId="73"/>
    <cellStyle name="Επεξηγηματικό κείμενο 2" xfId="74"/>
    <cellStyle name="Κακό 2" xfId="75"/>
    <cellStyle name="Καλό 2" xfId="76"/>
    <cellStyle name="Κανονικό" xfId="0" builtinId="0"/>
    <cellStyle name="Κανονικό 10" xfId="77"/>
    <cellStyle name="Κανονικό 10 2" xfId="78"/>
    <cellStyle name="Κανονικό 10 3" xfId="79"/>
    <cellStyle name="Κανονικό 11" xfId="80"/>
    <cellStyle name="Κανονικό 12" xfId="81"/>
    <cellStyle name="Κανονικό 2" xfId="82"/>
    <cellStyle name="Κανονικό 2 2" xfId="1"/>
    <cellStyle name="Κανονικό 2 2 2" xfId="83"/>
    <cellStyle name="Κανονικό 2 2 2 2" xfId="84"/>
    <cellStyle name="Κανονικό 2 2 2 3" xfId="85"/>
    <cellStyle name="Κανονικό 2 2 2 4" xfId="86"/>
    <cellStyle name="Κανονικό 2 2 3" xfId="87"/>
    <cellStyle name="Κανονικό 2 2 3 2" xfId="88"/>
    <cellStyle name="Κανονικό 2 2 3 3" xfId="89"/>
    <cellStyle name="Κανονικό 2 2 4" xfId="90"/>
    <cellStyle name="Κανονικό 2 2 4 2" xfId="91"/>
    <cellStyle name="Κανονικό 2 2 5" xfId="92"/>
    <cellStyle name="Κανονικό 2 2 6" xfId="93"/>
    <cellStyle name="Κανονικό 2 2 7" xfId="94"/>
    <cellStyle name="Κανονικό 2 3" xfId="95"/>
    <cellStyle name="Κανονικό 2 4" xfId="96"/>
    <cellStyle name="Κανονικό 2 4 2" xfId="97"/>
    <cellStyle name="Κανονικό 2 4 2 2" xfId="98"/>
    <cellStyle name="Κανονικό 2 5" xfId="99"/>
    <cellStyle name="Κανονικό 3" xfId="100"/>
    <cellStyle name="Κανονικό 3 2" xfId="101"/>
    <cellStyle name="Κανονικό 3 2 2" xfId="102"/>
    <cellStyle name="Κανονικό 3 3" xfId="103"/>
    <cellStyle name="Κανονικό 4" xfId="104"/>
    <cellStyle name="Κανονικό 4 2" xfId="105"/>
    <cellStyle name="Κανονικό 4 2 2" xfId="106"/>
    <cellStyle name="Κανονικό 4 2 2 2" xfId="107"/>
    <cellStyle name="Κανονικό 4 2 2 3" xfId="108"/>
    <cellStyle name="Κανονικό 4 2 3" xfId="109"/>
    <cellStyle name="Κανονικό 4 2 3 2" xfId="110"/>
    <cellStyle name="Κανονικό 4 2 4" xfId="111"/>
    <cellStyle name="Κανονικό 4 2 5" xfId="112"/>
    <cellStyle name="Κανονικό 4 2 6" xfId="113"/>
    <cellStyle name="Κανονικό 5" xfId="114"/>
    <cellStyle name="Κανονικό 6" xfId="115"/>
    <cellStyle name="Κανονικό 7" xfId="116"/>
    <cellStyle name="Κανονικό 8" xfId="117"/>
    <cellStyle name="Κανονικό 9" xfId="118"/>
    <cellStyle name="Κανονικό 9 2" xfId="119"/>
    <cellStyle name="Ουδέτερο 2" xfId="120"/>
    <cellStyle name="Ποσοστό 2" xfId="121"/>
    <cellStyle name="Ποσοστό 2 2" xfId="122"/>
    <cellStyle name="Προειδοποιητικό κείμενο 2" xfId="123"/>
    <cellStyle name="Στυλ 1" xfId="124"/>
    <cellStyle name="Στυλ 2" xfId="125"/>
    <cellStyle name="Στυλ 2 2" xfId="126"/>
    <cellStyle name="Στυλ 2 3" xfId="127"/>
    <cellStyle name="Συνδεδεμένο κελί 2" xfId="128"/>
    <cellStyle name="Σύνολο 2" xfId="129"/>
    <cellStyle name="Υπερ-σύνδεση 2" xfId="130"/>
    <cellStyle name="Υπερ-σύνδεση 3" xfId="131"/>
    <cellStyle name="Υπολογισμός 2" xfId="132"/>
  </cellStyles>
  <dxfs count="20">
    <dxf>
      <fill>
        <patternFill>
          <bgColor rgb="FF00206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1572745</xdr:colOff>
      <xdr:row>7</xdr:row>
      <xdr:rowOff>115980</xdr:rowOff>
    </xdr:from>
    <xdr:to>
      <xdr:col>6</xdr:col>
      <xdr:colOff>0</xdr:colOff>
      <xdr:row>13</xdr:row>
      <xdr:rowOff>115980</xdr:rowOff>
    </xdr:to>
    <xdr:sp macro="" textlink="">
      <xdr:nvSpPr>
        <xdr:cNvPr id="2" name="1 - Επεξήγηση με παραλληλόγραμμο"/>
        <xdr:cNvSpPr/>
      </xdr:nvSpPr>
      <xdr:spPr>
        <a:xfrm>
          <a:off x="5163670" y="1516155"/>
          <a:ext cx="1256180" cy="1190625"/>
        </a:xfrm>
        <a:prstGeom prst="wedgeRectCallout">
          <a:avLst>
            <a:gd name="adj1" fmla="val 20985"/>
            <a:gd name="adj2" fmla="val 74167"/>
          </a:avLst>
        </a:prstGeom>
        <a:solidFill>
          <a:srgbClr val="FFFF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600" b="1">
              <a:solidFill>
                <a:schemeClr val="tx1"/>
              </a:solidFill>
            </a:rPr>
            <a:t>ΠΟΣΟΙ</a:t>
          </a:r>
          <a:r>
            <a:rPr lang="el-GR" sz="1600" b="1" baseline="0">
              <a:solidFill>
                <a:schemeClr val="tx1"/>
              </a:solidFill>
            </a:rPr>
            <a:t>  ΑΡΙΘΜΟΙ  ΠΑΙΖΟΥΝ</a:t>
          </a:r>
          <a:endParaRPr lang="el-GR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112059</xdr:colOff>
      <xdr:row>7</xdr:row>
      <xdr:rowOff>104774</xdr:rowOff>
    </xdr:from>
    <xdr:to>
      <xdr:col>4</xdr:col>
      <xdr:colOff>1512794</xdr:colOff>
      <xdr:row>13</xdr:row>
      <xdr:rowOff>95249</xdr:rowOff>
    </xdr:to>
    <xdr:sp macro="" textlink="">
      <xdr:nvSpPr>
        <xdr:cNvPr id="3" name="2 - Επεξήγηση με παραλληλόγραμμο"/>
        <xdr:cNvSpPr/>
      </xdr:nvSpPr>
      <xdr:spPr>
        <a:xfrm>
          <a:off x="3702984" y="1504949"/>
          <a:ext cx="1400735" cy="1181100"/>
        </a:xfrm>
        <a:prstGeom prst="wedgeRectCallout">
          <a:avLst>
            <a:gd name="adj1" fmla="val -20545"/>
            <a:gd name="adj2" fmla="val 70352"/>
          </a:avLst>
        </a:prstGeom>
        <a:solidFill>
          <a:srgbClr val="FFC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400" b="1">
              <a:solidFill>
                <a:schemeClr val="tx1"/>
              </a:solidFill>
            </a:rPr>
            <a:t>ΑΝΑΠΤΥΞΗ</a:t>
          </a:r>
          <a:r>
            <a:rPr lang="el-GR" sz="1400" b="1" baseline="0">
              <a:solidFill>
                <a:schemeClr val="tx1"/>
              </a:solidFill>
            </a:rPr>
            <a:t>  ΣΥΣΤΗΜΑΤΟΣ ΣΕ  10άδες 9άδες...3άδες</a:t>
          </a:r>
          <a:endParaRPr lang="el-G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95810</xdr:colOff>
      <xdr:row>7</xdr:row>
      <xdr:rowOff>104775</xdr:rowOff>
    </xdr:from>
    <xdr:to>
      <xdr:col>6</xdr:col>
      <xdr:colOff>1295960</xdr:colOff>
      <xdr:row>13</xdr:row>
      <xdr:rowOff>161925</xdr:rowOff>
    </xdr:to>
    <xdr:sp macro="" textlink="">
      <xdr:nvSpPr>
        <xdr:cNvPr id="4" name="3 - Επεξήγηση με παραλληλόγραμμο"/>
        <xdr:cNvSpPr/>
      </xdr:nvSpPr>
      <xdr:spPr>
        <a:xfrm>
          <a:off x="6515660" y="1504950"/>
          <a:ext cx="1200150" cy="1247775"/>
        </a:xfrm>
        <a:prstGeom prst="wedgeRectCallout">
          <a:avLst>
            <a:gd name="adj1" fmla="val -18826"/>
            <a:gd name="adj2" fmla="val 66603"/>
          </a:avLst>
        </a:prstGeom>
        <a:solidFill>
          <a:srgbClr val="00FFFF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300"/>
            </a:lnSpc>
          </a:pPr>
          <a:r>
            <a:rPr lang="el-GR" sz="1400" b="1">
              <a:solidFill>
                <a:srgbClr val="002060"/>
              </a:solidFill>
            </a:rPr>
            <a:t>ΠΟΣΕΣ</a:t>
          </a:r>
          <a:r>
            <a:rPr lang="el-GR" sz="1400" b="1" baseline="0">
              <a:solidFill>
                <a:srgbClr val="002060"/>
              </a:solidFill>
            </a:rPr>
            <a:t>  ΣΤΗΛΕΣ  ΕΙΝΑΙ  ΤΟ  ΣΥΣΤΗΜΑ</a:t>
          </a:r>
          <a:endParaRPr lang="el-GR" sz="1400" b="1">
            <a:solidFill>
              <a:srgbClr val="002060"/>
            </a:solidFill>
          </a:endParaRPr>
        </a:p>
      </xdr:txBody>
    </xdr:sp>
    <xdr:clientData/>
  </xdr:twoCellAnchor>
  <xdr:twoCellAnchor>
    <xdr:from>
      <xdr:col>7</xdr:col>
      <xdr:colOff>85725</xdr:colOff>
      <xdr:row>7</xdr:row>
      <xdr:rowOff>76200</xdr:rowOff>
    </xdr:from>
    <xdr:to>
      <xdr:col>7</xdr:col>
      <xdr:colOff>2390775</xdr:colOff>
      <xdr:row>13</xdr:row>
      <xdr:rowOff>104775</xdr:rowOff>
    </xdr:to>
    <xdr:sp macro="" textlink="">
      <xdr:nvSpPr>
        <xdr:cNvPr id="5" name="4 - Επεξήγηση με παραλληλόγραμμο"/>
        <xdr:cNvSpPr/>
      </xdr:nvSpPr>
      <xdr:spPr>
        <a:xfrm>
          <a:off x="7839075" y="1476375"/>
          <a:ext cx="2305050" cy="1219200"/>
        </a:xfrm>
        <a:prstGeom prst="wedgeRectCallout">
          <a:avLst>
            <a:gd name="adj1" fmla="val -20268"/>
            <a:gd name="adj2" fmla="val 68696"/>
          </a:avLst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400" b="1">
              <a:solidFill>
                <a:srgbClr val="FFFF00"/>
              </a:solidFill>
            </a:rPr>
            <a:t>ΕΓΓΥΗΜΕΝΗ  ΕΛΑΧΙΣΤΗ  ΑΠΟΔΟΣΗ  ΤΟΥ ΣΥΣΤΗΜΑΤΟΣ</a:t>
          </a:r>
        </a:p>
      </xdr:txBody>
    </xdr:sp>
    <xdr:clientData/>
  </xdr:twoCellAnchor>
  <xdr:twoCellAnchor>
    <xdr:from>
      <xdr:col>3</xdr:col>
      <xdr:colOff>28575</xdr:colOff>
      <xdr:row>8</xdr:row>
      <xdr:rowOff>9525</xdr:rowOff>
    </xdr:from>
    <xdr:to>
      <xdr:col>3</xdr:col>
      <xdr:colOff>2352675</xdr:colOff>
      <xdr:row>13</xdr:row>
      <xdr:rowOff>57150</xdr:rowOff>
    </xdr:to>
    <xdr:sp macro="" textlink="">
      <xdr:nvSpPr>
        <xdr:cNvPr id="6" name="5 - Επεξήγηση με παραλληλόγραμμο"/>
        <xdr:cNvSpPr/>
      </xdr:nvSpPr>
      <xdr:spPr>
        <a:xfrm>
          <a:off x="1228725" y="1609725"/>
          <a:ext cx="2324100" cy="1038225"/>
        </a:xfrm>
        <a:prstGeom prst="wedgeRectCallout">
          <a:avLst>
            <a:gd name="adj1" fmla="val 14404"/>
            <a:gd name="adj2" fmla="val 79861"/>
          </a:avLst>
        </a:prstGeom>
        <a:solidFill>
          <a:srgbClr val="002060"/>
        </a:solidFill>
        <a:ln>
          <a:solidFill>
            <a:schemeClr val="bg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2400" b="1"/>
            <a:t>ΣΥΣΤΗΜΑΤΑ  </a:t>
          </a:r>
        </a:p>
        <a:p>
          <a:pPr algn="ctr"/>
          <a:r>
            <a:rPr lang="el-GR" sz="2400" b="1"/>
            <a:t>ΓΙΑ  Κ</a:t>
          </a:r>
          <a:r>
            <a:rPr lang="en-US" sz="2400" b="1"/>
            <a:t>I</a:t>
          </a:r>
          <a:r>
            <a:rPr lang="el-GR" sz="2400" b="1"/>
            <a:t>ΝΟ</a:t>
          </a:r>
          <a:endParaRPr lang="el-GR" sz="2400" b="1">
            <a:solidFill>
              <a:srgbClr val="00FF00"/>
            </a:solidFill>
          </a:endParaRPr>
        </a:p>
      </xdr:txBody>
    </xdr:sp>
    <xdr:clientData/>
  </xdr:twoCellAnchor>
  <xdr:twoCellAnchor>
    <xdr:from>
      <xdr:col>1</xdr:col>
      <xdr:colOff>145676</xdr:colOff>
      <xdr:row>12</xdr:row>
      <xdr:rowOff>171450</xdr:rowOff>
    </xdr:from>
    <xdr:to>
      <xdr:col>2</xdr:col>
      <xdr:colOff>438150</xdr:colOff>
      <xdr:row>14</xdr:row>
      <xdr:rowOff>95250</xdr:rowOff>
    </xdr:to>
    <xdr:sp macro="" textlink="">
      <xdr:nvSpPr>
        <xdr:cNvPr id="7" name="6 - Επεξήγηση με παραλληλόγραμμο"/>
        <xdr:cNvSpPr/>
      </xdr:nvSpPr>
      <xdr:spPr>
        <a:xfrm>
          <a:off x="431426" y="2571750"/>
          <a:ext cx="587749" cy="314325"/>
        </a:xfrm>
        <a:prstGeom prst="wedgeRectCallout">
          <a:avLst>
            <a:gd name="adj1" fmla="val -2651"/>
            <a:gd name="adj2" fmla="val 77885"/>
          </a:avLst>
        </a:prstGeom>
        <a:solidFill>
          <a:srgbClr val="00206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</a:rPr>
            <a:t>A/A</a:t>
          </a:r>
          <a:endParaRPr lang="el-GR" sz="16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0</xdr:colOff>
      <xdr:row>15</xdr:row>
      <xdr:rowOff>114300</xdr:rowOff>
    </xdr:from>
    <xdr:to>
      <xdr:col>7</xdr:col>
      <xdr:colOff>2588559</xdr:colOff>
      <xdr:row>24</xdr:row>
      <xdr:rowOff>145676</xdr:rowOff>
    </xdr:to>
    <xdr:sp macro="" textlink="">
      <xdr:nvSpPr>
        <xdr:cNvPr id="8" name="7 - TextBox"/>
        <xdr:cNvSpPr txBox="1"/>
      </xdr:nvSpPr>
      <xdr:spPr>
        <a:xfrm>
          <a:off x="285750" y="3105150"/>
          <a:ext cx="10056159" cy="1831601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9</a:t>
          </a:r>
          <a:r>
            <a:rPr lang="el-GR" sz="2000" b="1">
              <a:solidFill>
                <a:srgbClr val="FFFF00"/>
              </a:solidFill>
            </a:rPr>
            <a:t>άρι -α   Στα   10</a:t>
          </a:r>
          <a:endParaRPr lang="en-US" sz="2000" b="1">
            <a:solidFill>
              <a:srgbClr val="FFFF00"/>
            </a:solidFill>
          </a:endParaRP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10άδες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ΑΠΟΔΟΣΗ </a:t>
          </a:r>
          <a:r>
            <a:rPr lang="en-US" sz="16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: </a:t>
          </a:r>
          <a:r>
            <a:rPr lang="el-GR" sz="16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ΕΛΑΧΙΣΤΗ  ΕΓΓΥΗΜΕΝΗ  ΑΠΟΔΟΣΗ  ΤΟΥ  ΣΥΣΤΗΜΑΤΟΣ</a:t>
          </a:r>
          <a:r>
            <a:rPr lang="el-GR" sz="2000" b="1">
              <a:solidFill>
                <a:srgbClr val="00FF00"/>
              </a:solidFill>
              <a:latin typeface="+mn-lt"/>
              <a:ea typeface="+mn-ea"/>
              <a:cs typeface="+mn-cs"/>
            </a:rPr>
            <a:t>           </a:t>
          </a:r>
          <a:r>
            <a:rPr lang="el-GR" sz="1800" b="1">
              <a:solidFill>
                <a:srgbClr val="00FF00"/>
              </a:solidFill>
              <a:latin typeface="+mn-lt"/>
              <a:ea typeface="+mn-ea"/>
              <a:cs typeface="+mn-cs"/>
            </a:rPr>
            <a:t>       </a:t>
          </a:r>
        </a:p>
      </xdr:txBody>
    </xdr:sp>
    <xdr:clientData/>
  </xdr:twoCellAnchor>
  <xdr:twoCellAnchor>
    <xdr:from>
      <xdr:col>1</xdr:col>
      <xdr:colOff>85725</xdr:colOff>
      <xdr:row>0</xdr:row>
      <xdr:rowOff>114301</xdr:rowOff>
    </xdr:from>
    <xdr:to>
      <xdr:col>8</xdr:col>
      <xdr:colOff>76200</xdr:colOff>
      <xdr:row>7</xdr:row>
      <xdr:rowOff>1</xdr:rowOff>
    </xdr:to>
    <xdr:sp macro="" textlink="">
      <xdr:nvSpPr>
        <xdr:cNvPr id="9" name="8 - TextBox"/>
        <xdr:cNvSpPr txBox="1"/>
      </xdr:nvSpPr>
      <xdr:spPr>
        <a:xfrm>
          <a:off x="371475" y="114301"/>
          <a:ext cx="10067925" cy="1285875"/>
        </a:xfrm>
        <a:prstGeom prst="rect">
          <a:avLst/>
        </a:prstGeom>
        <a:gradFill>
          <a:gsLst>
            <a:gs pos="0">
              <a:srgbClr val="000000"/>
            </a:gs>
            <a:gs pos="20000">
              <a:srgbClr val="000040"/>
            </a:gs>
            <a:gs pos="50000">
              <a:srgbClr val="400040"/>
            </a:gs>
            <a:gs pos="75000">
              <a:srgbClr val="8F0040"/>
            </a:gs>
            <a:gs pos="89999">
              <a:srgbClr val="F27300"/>
            </a:gs>
            <a:gs pos="100000">
              <a:srgbClr val="FFBF00"/>
            </a:gs>
          </a:gsLst>
          <a:lin ang="5400000" scaled="0"/>
        </a:gra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l-GR" sz="4400" b="1">
              <a:solidFill>
                <a:srgbClr val="00FF00"/>
              </a:solidFill>
            </a:rPr>
            <a:t>ΣΥΣΤΗΜΑΤΑ</a:t>
          </a:r>
          <a:r>
            <a:rPr lang="el-GR" sz="4400" b="1" baseline="0">
              <a:solidFill>
                <a:srgbClr val="00FF00"/>
              </a:solidFill>
            </a:rPr>
            <a:t> </a:t>
          </a:r>
          <a:r>
            <a:rPr lang="el-GR" sz="4400" b="1" baseline="0">
              <a:solidFill>
                <a:srgbClr val="FFFF00"/>
              </a:solidFill>
            </a:rPr>
            <a:t> </a:t>
          </a:r>
          <a:r>
            <a:rPr lang="el-GR" sz="4400" b="1">
              <a:solidFill>
                <a:srgbClr val="FFFF00"/>
              </a:solidFill>
            </a:rPr>
            <a:t>Κ</a:t>
          </a:r>
          <a:r>
            <a:rPr lang="en-US" sz="4400" b="1">
              <a:solidFill>
                <a:srgbClr val="FFFF00"/>
              </a:solidFill>
            </a:rPr>
            <a:t>I</a:t>
          </a:r>
          <a:r>
            <a:rPr lang="el-GR" sz="4400" b="1">
              <a:solidFill>
                <a:srgbClr val="FFFF00"/>
              </a:solidFill>
            </a:rPr>
            <a:t>ΝΟ    </a:t>
          </a:r>
          <a:r>
            <a:rPr lang="en-US" sz="4400" b="1">
              <a:solidFill>
                <a:srgbClr val="FFFF00"/>
              </a:solidFill>
            </a:rPr>
            <a:t>20</a:t>
          </a:r>
          <a:r>
            <a:rPr lang="el-GR" sz="4400" b="1">
              <a:solidFill>
                <a:srgbClr val="FFFF00"/>
              </a:solidFill>
            </a:rPr>
            <a:t>   ΑΠΟ </a:t>
          </a:r>
          <a:r>
            <a:rPr lang="en-US" sz="4400" b="1" baseline="0">
              <a:solidFill>
                <a:srgbClr val="FFFF00"/>
              </a:solidFill>
            </a:rPr>
            <a:t>  80  </a:t>
          </a:r>
          <a:endParaRPr lang="el-GR" sz="4400" b="1">
            <a:solidFill>
              <a:srgbClr val="FFFF00"/>
            </a:solidFill>
          </a:endParaRPr>
        </a:p>
      </xdr:txBody>
    </xdr:sp>
    <xdr:clientData/>
  </xdr:twoCellAnchor>
  <xdr:oneCellAnchor>
    <xdr:from>
      <xdr:col>5</xdr:col>
      <xdr:colOff>683558</xdr:colOff>
      <xdr:row>10</xdr:row>
      <xdr:rowOff>123265</xdr:rowOff>
    </xdr:from>
    <xdr:ext cx="184731" cy="264560"/>
    <xdr:sp macro="" textlink="">
      <xdr:nvSpPr>
        <xdr:cNvPr id="10" name="12 - TextBox"/>
        <xdr:cNvSpPr txBox="1"/>
      </xdr:nvSpPr>
      <xdr:spPr>
        <a:xfrm>
          <a:off x="5912783" y="2123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l-GR"/>
        </a:p>
      </xdr:txBody>
    </xdr:sp>
    <xdr:clientData/>
  </xdr:oneCellAnchor>
  <xdr:twoCellAnchor>
    <xdr:from>
      <xdr:col>1</xdr:col>
      <xdr:colOff>11208</xdr:colOff>
      <xdr:row>36</xdr:row>
      <xdr:rowOff>201706</xdr:rowOff>
    </xdr:from>
    <xdr:to>
      <xdr:col>7</xdr:col>
      <xdr:colOff>2599767</xdr:colOff>
      <xdr:row>46</xdr:row>
      <xdr:rowOff>109820</xdr:rowOff>
    </xdr:to>
    <xdr:sp macro="" textlink="">
      <xdr:nvSpPr>
        <xdr:cNvPr id="12" name="20 - TextBox"/>
        <xdr:cNvSpPr txBox="1"/>
      </xdr:nvSpPr>
      <xdr:spPr>
        <a:xfrm>
          <a:off x="296958" y="8097931"/>
          <a:ext cx="10056159" cy="1975039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8</a:t>
          </a:r>
          <a:r>
            <a:rPr lang="el-GR" sz="2000" b="1">
              <a:solidFill>
                <a:srgbClr val="FFFF00"/>
              </a:solidFill>
            </a:rPr>
            <a:t>άρι -α   Στα   10</a:t>
          </a:r>
          <a:endParaRPr lang="en-US" sz="2000" b="1">
            <a:solidFill>
              <a:srgbClr val="FFFF00"/>
            </a:solidFill>
          </a:endParaRP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10άδες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63</xdr:row>
      <xdr:rowOff>11207</xdr:rowOff>
    </xdr:from>
    <xdr:to>
      <xdr:col>8</xdr:col>
      <xdr:colOff>11206</xdr:colOff>
      <xdr:row>72</xdr:row>
      <xdr:rowOff>165848</xdr:rowOff>
    </xdr:to>
    <xdr:sp macro="" textlink="">
      <xdr:nvSpPr>
        <xdr:cNvPr id="13" name="21 - TextBox"/>
        <xdr:cNvSpPr txBox="1"/>
      </xdr:nvSpPr>
      <xdr:spPr>
        <a:xfrm>
          <a:off x="285750" y="14413007"/>
          <a:ext cx="10088656" cy="1954866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7</a:t>
          </a:r>
          <a:r>
            <a:rPr lang="el-GR" sz="2000" b="1">
              <a:solidFill>
                <a:srgbClr val="FFFF00"/>
              </a:solidFill>
            </a:rPr>
            <a:t>άρι -α   Στα   10</a:t>
          </a:r>
          <a:endParaRPr lang="en-US" sz="2000" b="1">
            <a:solidFill>
              <a:srgbClr val="FFFF00"/>
            </a:solidFill>
          </a:endParaRP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10άδες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92</xdr:row>
      <xdr:rowOff>179294</xdr:rowOff>
    </xdr:from>
    <xdr:to>
      <xdr:col>8</xdr:col>
      <xdr:colOff>11206</xdr:colOff>
      <xdr:row>101</xdr:row>
      <xdr:rowOff>165847</xdr:rowOff>
    </xdr:to>
    <xdr:sp macro="" textlink="">
      <xdr:nvSpPr>
        <xdr:cNvPr id="14" name="22 - TextBox"/>
        <xdr:cNvSpPr txBox="1"/>
      </xdr:nvSpPr>
      <xdr:spPr>
        <a:xfrm>
          <a:off x="285750" y="21620069"/>
          <a:ext cx="10088656" cy="17867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6</a:t>
          </a:r>
          <a:r>
            <a:rPr lang="el-GR" sz="2000" b="1">
              <a:solidFill>
                <a:srgbClr val="FFFF00"/>
              </a:solidFill>
            </a:rPr>
            <a:t>άρι -α   Στα   10</a:t>
          </a:r>
          <a:endParaRPr lang="en-US" sz="2000" b="1">
            <a:solidFill>
              <a:srgbClr val="FFFF00"/>
            </a:solidFill>
          </a:endParaRP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10άδες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974911</xdr:colOff>
      <xdr:row>119</xdr:row>
      <xdr:rowOff>179294</xdr:rowOff>
    </xdr:from>
    <xdr:to>
      <xdr:col>8</xdr:col>
      <xdr:colOff>11206</xdr:colOff>
      <xdr:row>128</xdr:row>
      <xdr:rowOff>165847</xdr:rowOff>
    </xdr:to>
    <xdr:sp macro="" textlink="">
      <xdr:nvSpPr>
        <xdr:cNvPr id="15" name="23 - TextBox"/>
        <xdr:cNvSpPr txBox="1"/>
      </xdr:nvSpPr>
      <xdr:spPr>
        <a:xfrm>
          <a:off x="289111" y="28058969"/>
          <a:ext cx="10085295" cy="17867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5</a:t>
          </a:r>
          <a:r>
            <a:rPr lang="el-GR" sz="2000" b="1">
              <a:solidFill>
                <a:srgbClr val="FFFF00"/>
              </a:solidFill>
            </a:rPr>
            <a:t>άρι -α   Στα   10</a:t>
          </a:r>
          <a:endParaRPr lang="en-US" sz="2000" b="1">
            <a:solidFill>
              <a:srgbClr val="FFFF00"/>
            </a:solidFill>
          </a:endParaRP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10άδες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974911</xdr:colOff>
      <xdr:row>159</xdr:row>
      <xdr:rowOff>179294</xdr:rowOff>
    </xdr:from>
    <xdr:to>
      <xdr:col>8</xdr:col>
      <xdr:colOff>11206</xdr:colOff>
      <xdr:row>168</xdr:row>
      <xdr:rowOff>165847</xdr:rowOff>
    </xdr:to>
    <xdr:sp macro="" textlink="">
      <xdr:nvSpPr>
        <xdr:cNvPr id="16" name="24 - TextBox"/>
        <xdr:cNvSpPr txBox="1"/>
      </xdr:nvSpPr>
      <xdr:spPr>
        <a:xfrm>
          <a:off x="289111" y="37964969"/>
          <a:ext cx="10085295" cy="18248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8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9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9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918882</xdr:colOff>
      <xdr:row>178</xdr:row>
      <xdr:rowOff>179294</xdr:rowOff>
    </xdr:from>
    <xdr:to>
      <xdr:col>8</xdr:col>
      <xdr:colOff>11206</xdr:colOff>
      <xdr:row>187</xdr:row>
      <xdr:rowOff>165847</xdr:rowOff>
    </xdr:to>
    <xdr:sp macro="" textlink="">
      <xdr:nvSpPr>
        <xdr:cNvPr id="17" name="25 - TextBox"/>
        <xdr:cNvSpPr txBox="1"/>
      </xdr:nvSpPr>
      <xdr:spPr>
        <a:xfrm>
          <a:off x="290232" y="42308369"/>
          <a:ext cx="10084174" cy="18248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7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9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9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963705</xdr:colOff>
      <xdr:row>204</xdr:row>
      <xdr:rowOff>179294</xdr:rowOff>
    </xdr:from>
    <xdr:to>
      <xdr:col>8</xdr:col>
      <xdr:colOff>11206</xdr:colOff>
      <xdr:row>213</xdr:row>
      <xdr:rowOff>165847</xdr:rowOff>
    </xdr:to>
    <xdr:sp macro="" textlink="">
      <xdr:nvSpPr>
        <xdr:cNvPr id="18" name="26 - TextBox"/>
        <xdr:cNvSpPr txBox="1"/>
      </xdr:nvSpPr>
      <xdr:spPr>
        <a:xfrm>
          <a:off x="287430" y="48518669"/>
          <a:ext cx="10086976" cy="18248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6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9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9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941294</xdr:colOff>
      <xdr:row>234</xdr:row>
      <xdr:rowOff>179294</xdr:rowOff>
    </xdr:from>
    <xdr:to>
      <xdr:col>8</xdr:col>
      <xdr:colOff>11206</xdr:colOff>
      <xdr:row>243</xdr:row>
      <xdr:rowOff>165847</xdr:rowOff>
    </xdr:to>
    <xdr:sp macro="" textlink="">
      <xdr:nvSpPr>
        <xdr:cNvPr id="19" name="27 - TextBox"/>
        <xdr:cNvSpPr txBox="1"/>
      </xdr:nvSpPr>
      <xdr:spPr>
        <a:xfrm>
          <a:off x="284069" y="55795769"/>
          <a:ext cx="10090337" cy="188202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5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9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9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941294</xdr:colOff>
      <xdr:row>273</xdr:row>
      <xdr:rowOff>179294</xdr:rowOff>
    </xdr:from>
    <xdr:to>
      <xdr:col>8</xdr:col>
      <xdr:colOff>11206</xdr:colOff>
      <xdr:row>282</xdr:row>
      <xdr:rowOff>165847</xdr:rowOff>
    </xdr:to>
    <xdr:sp macro="" textlink="">
      <xdr:nvSpPr>
        <xdr:cNvPr id="20" name="28 - TextBox"/>
        <xdr:cNvSpPr txBox="1"/>
      </xdr:nvSpPr>
      <xdr:spPr>
        <a:xfrm>
          <a:off x="284069" y="65530319"/>
          <a:ext cx="10090337" cy="18248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4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9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9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974911</xdr:colOff>
      <xdr:row>316</xdr:row>
      <xdr:rowOff>179294</xdr:rowOff>
    </xdr:from>
    <xdr:to>
      <xdr:col>8</xdr:col>
      <xdr:colOff>11206</xdr:colOff>
      <xdr:row>325</xdr:row>
      <xdr:rowOff>165847</xdr:rowOff>
    </xdr:to>
    <xdr:sp macro="" textlink="">
      <xdr:nvSpPr>
        <xdr:cNvPr id="21" name="29 - TextBox"/>
        <xdr:cNvSpPr txBox="1"/>
      </xdr:nvSpPr>
      <xdr:spPr>
        <a:xfrm>
          <a:off x="289111" y="76274519"/>
          <a:ext cx="10085295" cy="17867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7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8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896470</xdr:colOff>
      <xdr:row>337</xdr:row>
      <xdr:rowOff>179294</xdr:rowOff>
    </xdr:from>
    <xdr:to>
      <xdr:col>8</xdr:col>
      <xdr:colOff>11206</xdr:colOff>
      <xdr:row>346</xdr:row>
      <xdr:rowOff>165847</xdr:rowOff>
    </xdr:to>
    <xdr:sp macro="" textlink="">
      <xdr:nvSpPr>
        <xdr:cNvPr id="22" name="30 - TextBox"/>
        <xdr:cNvSpPr txBox="1"/>
      </xdr:nvSpPr>
      <xdr:spPr>
        <a:xfrm>
          <a:off x="286870" y="81046544"/>
          <a:ext cx="10087536" cy="17867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6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8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974911</xdr:colOff>
      <xdr:row>364</xdr:row>
      <xdr:rowOff>179294</xdr:rowOff>
    </xdr:from>
    <xdr:to>
      <xdr:col>8</xdr:col>
      <xdr:colOff>11206</xdr:colOff>
      <xdr:row>373</xdr:row>
      <xdr:rowOff>165847</xdr:rowOff>
    </xdr:to>
    <xdr:sp macro="" textlink="">
      <xdr:nvSpPr>
        <xdr:cNvPr id="23" name="31 - TextBox"/>
        <xdr:cNvSpPr txBox="1"/>
      </xdr:nvSpPr>
      <xdr:spPr>
        <a:xfrm>
          <a:off x="289111" y="87485444"/>
          <a:ext cx="10085295" cy="17867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5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8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395</xdr:row>
      <xdr:rowOff>179294</xdr:rowOff>
    </xdr:from>
    <xdr:to>
      <xdr:col>8</xdr:col>
      <xdr:colOff>11206</xdr:colOff>
      <xdr:row>404</xdr:row>
      <xdr:rowOff>165847</xdr:rowOff>
    </xdr:to>
    <xdr:sp macro="" textlink="">
      <xdr:nvSpPr>
        <xdr:cNvPr id="24" name="32 - TextBox"/>
        <xdr:cNvSpPr txBox="1"/>
      </xdr:nvSpPr>
      <xdr:spPr>
        <a:xfrm>
          <a:off x="285750" y="94991144"/>
          <a:ext cx="10088656" cy="17867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4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8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963705</xdr:colOff>
      <xdr:row>443</xdr:row>
      <xdr:rowOff>179294</xdr:rowOff>
    </xdr:from>
    <xdr:to>
      <xdr:col>8</xdr:col>
      <xdr:colOff>11206</xdr:colOff>
      <xdr:row>452</xdr:row>
      <xdr:rowOff>165847</xdr:rowOff>
    </xdr:to>
    <xdr:sp macro="" textlink="">
      <xdr:nvSpPr>
        <xdr:cNvPr id="25" name="33 - TextBox"/>
        <xdr:cNvSpPr txBox="1"/>
      </xdr:nvSpPr>
      <xdr:spPr>
        <a:xfrm>
          <a:off x="287430" y="107030744"/>
          <a:ext cx="10086976" cy="17867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3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8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8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952500</xdr:colOff>
      <xdr:row>485</xdr:row>
      <xdr:rowOff>179294</xdr:rowOff>
    </xdr:from>
    <xdr:to>
      <xdr:col>8</xdr:col>
      <xdr:colOff>11206</xdr:colOff>
      <xdr:row>494</xdr:row>
      <xdr:rowOff>165847</xdr:rowOff>
    </xdr:to>
    <xdr:sp macro="" textlink="">
      <xdr:nvSpPr>
        <xdr:cNvPr id="26" name="34 - TextBox"/>
        <xdr:cNvSpPr txBox="1"/>
      </xdr:nvSpPr>
      <xdr:spPr>
        <a:xfrm>
          <a:off x="285750" y="117470144"/>
          <a:ext cx="10088656" cy="17867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6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7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7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963705</xdr:colOff>
      <xdr:row>509</xdr:row>
      <xdr:rowOff>179294</xdr:rowOff>
    </xdr:from>
    <xdr:to>
      <xdr:col>8</xdr:col>
      <xdr:colOff>11206</xdr:colOff>
      <xdr:row>518</xdr:row>
      <xdr:rowOff>165847</xdr:rowOff>
    </xdr:to>
    <xdr:sp macro="" textlink="">
      <xdr:nvSpPr>
        <xdr:cNvPr id="27" name="35 - TextBox"/>
        <xdr:cNvSpPr txBox="1"/>
      </xdr:nvSpPr>
      <xdr:spPr>
        <a:xfrm>
          <a:off x="287430" y="123108944"/>
          <a:ext cx="10086976" cy="17867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5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7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7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963705</xdr:colOff>
      <xdr:row>542</xdr:row>
      <xdr:rowOff>179294</xdr:rowOff>
    </xdr:from>
    <xdr:to>
      <xdr:col>8</xdr:col>
      <xdr:colOff>11206</xdr:colOff>
      <xdr:row>551</xdr:row>
      <xdr:rowOff>165847</xdr:rowOff>
    </xdr:to>
    <xdr:sp macro="" textlink="">
      <xdr:nvSpPr>
        <xdr:cNvPr id="28" name="36 - TextBox"/>
        <xdr:cNvSpPr txBox="1"/>
      </xdr:nvSpPr>
      <xdr:spPr>
        <a:xfrm>
          <a:off x="287430" y="131148044"/>
          <a:ext cx="10086976" cy="18248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4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7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7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963705</xdr:colOff>
      <xdr:row>574</xdr:row>
      <xdr:rowOff>179294</xdr:rowOff>
    </xdr:from>
    <xdr:to>
      <xdr:col>8</xdr:col>
      <xdr:colOff>11206</xdr:colOff>
      <xdr:row>583</xdr:row>
      <xdr:rowOff>165847</xdr:rowOff>
    </xdr:to>
    <xdr:sp macro="" textlink="">
      <xdr:nvSpPr>
        <xdr:cNvPr id="29" name="37 - TextBox"/>
        <xdr:cNvSpPr txBox="1"/>
      </xdr:nvSpPr>
      <xdr:spPr>
        <a:xfrm>
          <a:off x="287430" y="138958544"/>
          <a:ext cx="10086976" cy="18248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5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6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6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963705</xdr:colOff>
      <xdr:row>599</xdr:row>
      <xdr:rowOff>179294</xdr:rowOff>
    </xdr:from>
    <xdr:to>
      <xdr:col>8</xdr:col>
      <xdr:colOff>11206</xdr:colOff>
      <xdr:row>608</xdr:row>
      <xdr:rowOff>165847</xdr:rowOff>
    </xdr:to>
    <xdr:sp macro="" textlink="">
      <xdr:nvSpPr>
        <xdr:cNvPr id="30" name="38 - TextBox"/>
        <xdr:cNvSpPr txBox="1"/>
      </xdr:nvSpPr>
      <xdr:spPr>
        <a:xfrm>
          <a:off x="287430" y="144902144"/>
          <a:ext cx="10086976" cy="18248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4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6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6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974911</xdr:colOff>
      <xdr:row>632</xdr:row>
      <xdr:rowOff>179294</xdr:rowOff>
    </xdr:from>
    <xdr:to>
      <xdr:col>8</xdr:col>
      <xdr:colOff>11206</xdr:colOff>
      <xdr:row>641</xdr:row>
      <xdr:rowOff>165847</xdr:rowOff>
    </xdr:to>
    <xdr:sp macro="" textlink="">
      <xdr:nvSpPr>
        <xdr:cNvPr id="31" name="39 - TextBox"/>
        <xdr:cNvSpPr txBox="1"/>
      </xdr:nvSpPr>
      <xdr:spPr>
        <a:xfrm>
          <a:off x="289111" y="153055544"/>
          <a:ext cx="10085295" cy="2129678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 ΓΙΑ  100%   </a:t>
          </a:r>
          <a:r>
            <a:rPr lang="en-US" sz="2000" b="1">
              <a:solidFill>
                <a:srgbClr val="FFFF00"/>
              </a:solidFill>
            </a:rPr>
            <a:t>3</a:t>
          </a:r>
          <a:r>
            <a:rPr lang="el-GR" sz="2000" b="1">
              <a:solidFill>
                <a:srgbClr val="FFFF00"/>
              </a:solidFill>
            </a:rPr>
            <a:t>άρι -α   Στα   </a:t>
          </a:r>
          <a:r>
            <a:rPr lang="en-US" sz="2000" b="1">
              <a:solidFill>
                <a:srgbClr val="FFFF00"/>
              </a:solidFill>
            </a:rPr>
            <a:t>6</a:t>
          </a:r>
        </a:p>
        <a:p>
          <a:pPr algn="ctr"/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ΑΝΑΠΤΥΞΗ  ΣΕ    </a:t>
          </a:r>
          <a:r>
            <a:rPr lang="en-US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6</a:t>
          </a:r>
          <a:r>
            <a:rPr lang="el-GR" sz="2400" b="1" u="sng">
              <a:solidFill>
                <a:srgbClr val="00FF00"/>
              </a:solidFill>
              <a:latin typeface="+mn-lt"/>
              <a:ea typeface="+mn-ea"/>
              <a:cs typeface="+mn-cs"/>
            </a:rPr>
            <a:t>άδες   </a:t>
          </a:r>
          <a:endParaRPr lang="el-GR" sz="4400" b="1">
            <a:solidFill>
              <a:srgbClr val="00FF00"/>
            </a:solidFill>
          </a:endParaRPr>
        </a:p>
        <a:p>
          <a:r>
            <a:rPr lang="el-GR" sz="1600" b="1">
              <a:solidFill>
                <a:srgbClr val="FFFF00"/>
              </a:solidFill>
              <a:latin typeface="+mn-lt"/>
              <a:ea typeface="+mn-ea"/>
              <a:cs typeface="+mn-cs"/>
            </a:rPr>
            <a:t>ΑΝΑΠΤΥΞΗ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ΣΕ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ΜΕΓΕΘΟΣ  ΑΝΑΠΤΥΞΗΣ   (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10άδες   9άδες  9άδες  7άδες  6άδες  5άδες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)</a:t>
          </a:r>
          <a:endParaRPr lang="el-GR" sz="1600" b="1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l-GR" sz="1600" b="1">
              <a:solidFill>
                <a:srgbClr val="00FFFF"/>
              </a:solidFill>
              <a:latin typeface="+mn-lt"/>
              <a:ea typeface="+mn-ea"/>
              <a:cs typeface="+mn-cs"/>
            </a:rPr>
            <a:t>ΑΡΙΘΜΟΙ</a:t>
          </a:r>
          <a:r>
            <a:rPr lang="el-GR" sz="16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ΠΟΣΟΙ  ΑΡΙΘΜΟΙ  ΠΑΙΖΟΥΝ</a:t>
          </a:r>
          <a:endParaRPr lang="el-GR" sz="2000">
            <a:solidFill>
              <a:schemeClr val="bg1"/>
            </a:solidFill>
          </a:endParaRPr>
        </a:p>
        <a:p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ΣΤΗΛΕΣ    </a:t>
          </a:r>
          <a:r>
            <a:rPr lang="en-US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: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ΠΟΣΕΣ  ΣΤΗΛΕΣ   ΕΙΝΑΙ  ΤΟ  ΣΥΣΤΗΜΑ</a:t>
          </a:r>
          <a:endParaRPr lang="el-GR" sz="2000">
            <a:solidFill>
              <a:schemeClr val="bg1"/>
            </a:solidFill>
          </a:endParaRPr>
        </a:p>
        <a:p>
          <a:pPr algn="l"/>
          <a:r>
            <a:rPr lang="el-GR" sz="1600" b="1" baseline="0">
              <a:solidFill>
                <a:srgbClr val="00FF00"/>
              </a:solidFill>
            </a:rPr>
            <a:t>ΑΠΟΔΟΣΗ </a:t>
          </a:r>
          <a:r>
            <a:rPr lang="en-US" sz="1600" b="1" baseline="0">
              <a:solidFill>
                <a:srgbClr val="FFFF00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 </a:t>
          </a:r>
          <a:r>
            <a:rPr lang="en-US" sz="1600" b="1" baseline="0">
              <a:solidFill>
                <a:srgbClr val="FFFF00"/>
              </a:solidFill>
            </a:rPr>
            <a:t>: </a:t>
          </a:r>
          <a:r>
            <a:rPr lang="el-GR" sz="1600" b="1" baseline="0">
              <a:solidFill>
                <a:srgbClr val="FFFF00"/>
              </a:solidFill>
            </a:rPr>
            <a:t>ΕΛΑΧΙΣΤΗ  ΕΓΓΥΗΜΕΝΗ  ΑΠΟΔΟΣΗ  ΤΟΥ  ΣΥΣΤΗΜΑΤΟΣ</a:t>
          </a:r>
          <a:endParaRPr lang="el-GR" sz="1200" b="1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526676</xdr:colOff>
      <xdr:row>663</xdr:row>
      <xdr:rowOff>190499</xdr:rowOff>
    </xdr:from>
    <xdr:to>
      <xdr:col>7</xdr:col>
      <xdr:colOff>1826558</xdr:colOff>
      <xdr:row>677</xdr:row>
      <xdr:rowOff>89645</xdr:rowOff>
    </xdr:to>
    <xdr:sp macro="" textlink="">
      <xdr:nvSpPr>
        <xdr:cNvPr id="32" name="40 - TextBox"/>
        <xdr:cNvSpPr txBox="1"/>
      </xdr:nvSpPr>
      <xdr:spPr>
        <a:xfrm>
          <a:off x="1107701" y="161020124"/>
          <a:ext cx="8472207" cy="2699496"/>
        </a:xfrm>
        <a:prstGeom prst="rect">
          <a:avLst/>
        </a:prstGeom>
        <a:solidFill>
          <a:srgbClr val="C0000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l-GR" sz="1800" b="1">
              <a:solidFill>
                <a:srgbClr val="00FF00"/>
              </a:solidFill>
            </a:rPr>
            <a:t>ΟΠΟΙΟ</a:t>
          </a:r>
          <a:r>
            <a:rPr lang="el-GR" sz="1800" b="1" baseline="0">
              <a:solidFill>
                <a:srgbClr val="00FF00"/>
              </a:solidFill>
            </a:rPr>
            <a:t> ΣΥΣΤΗΜΑ  ΚΑΙ ΝΑ ΘΕΛΕΤΕ  ΔΗΜΙΟΥΡΓΕΙΤΕ ΣΤΟ </a:t>
          </a:r>
          <a:r>
            <a:rPr lang="en-US" sz="1800" b="1" baseline="0">
              <a:solidFill>
                <a:srgbClr val="00FF00"/>
              </a:solidFill>
            </a:rPr>
            <a:t>EXCEL  </a:t>
          </a:r>
          <a:r>
            <a:rPr lang="el-GR" sz="1800" b="1" baseline="0">
              <a:solidFill>
                <a:srgbClr val="00FF00"/>
              </a:solidFill>
            </a:rPr>
            <a:t> </a:t>
          </a:r>
          <a:r>
            <a:rPr lang="el-GR" sz="1800" b="1" baseline="0">
              <a:solidFill>
                <a:srgbClr val="FFFF00"/>
              </a:solidFill>
            </a:rPr>
            <a:t>ΔΙΑΘΕΤΟΥΜΕ ΓΚΑΜΑ ΜΕ 10.000  ΣΥΣΤΗΜΑΤΑ ΠΟΥ ΚΑΛΥΠΤΟΥΝ ΜΕΧΡΙ  99  ΑΡΙΘΜΟΥΣ .</a:t>
          </a:r>
        </a:p>
        <a:p>
          <a:pPr algn="ctr"/>
          <a:r>
            <a:rPr lang="el-GR" sz="1800" b="1" baseline="0">
              <a:solidFill>
                <a:schemeClr val="bg1"/>
              </a:solidFill>
            </a:rPr>
            <a:t>ΕΠΙΣΗΣ  ΔΙΑΘΕΤΟΥΜΕ ΤΟΜΗ  ΠΟΛΛΩΝ  ΑΡΙΘΜΩΝ ΓΙΑ ΤΖΟΚΕΡ ΚΙΝΟ ΛΟΤΤΟ  </a:t>
          </a:r>
          <a:r>
            <a:rPr lang="en-US" sz="1800" b="1" baseline="0">
              <a:solidFill>
                <a:schemeClr val="bg1"/>
              </a:solidFill>
            </a:rPr>
            <a:t>EXTRA5</a:t>
          </a:r>
          <a:r>
            <a:rPr lang="el-GR" sz="1800" b="1" baseline="0">
              <a:solidFill>
                <a:schemeClr val="bg1"/>
              </a:solidFill>
            </a:rPr>
            <a:t> ΣΕ 1</a:t>
          </a:r>
          <a:r>
            <a:rPr lang="en-US" sz="1800" b="1" baseline="0">
              <a:solidFill>
                <a:schemeClr val="bg1"/>
              </a:solidFill>
            </a:rPr>
            <a:t>2</a:t>
          </a:r>
          <a:r>
            <a:rPr lang="el-GR" sz="1800" b="1" baseline="0">
              <a:solidFill>
                <a:schemeClr val="bg1"/>
              </a:solidFill>
            </a:rPr>
            <a:t>άδες  </a:t>
          </a:r>
          <a:r>
            <a:rPr lang="en-US" sz="1800" b="1" baseline="0">
              <a:solidFill>
                <a:schemeClr val="bg1"/>
              </a:solidFill>
            </a:rPr>
            <a:t>11</a:t>
          </a:r>
          <a:r>
            <a:rPr lang="el-GR" sz="1800" b="1" baseline="0">
              <a:solidFill>
                <a:schemeClr val="bg1"/>
              </a:solidFill>
            </a:rPr>
            <a:t>άδες ...</a:t>
          </a:r>
          <a:r>
            <a:rPr lang="en-US" sz="1800" b="1" baseline="0">
              <a:solidFill>
                <a:schemeClr val="bg1"/>
              </a:solidFill>
            </a:rPr>
            <a:t>2</a:t>
          </a:r>
          <a:r>
            <a:rPr lang="el-GR" sz="1800" b="1" baseline="0">
              <a:solidFill>
                <a:schemeClr val="bg1"/>
              </a:solidFill>
            </a:rPr>
            <a:t>άδες</a:t>
          </a:r>
          <a:r>
            <a:rPr lang="en-US" sz="1800" b="1" baseline="0">
              <a:solidFill>
                <a:schemeClr val="bg1"/>
              </a:solidFill>
            </a:rPr>
            <a:t> </a:t>
          </a:r>
        </a:p>
        <a:p>
          <a:pPr algn="ctr"/>
          <a:r>
            <a:rPr lang="el-GR" sz="1800" b="1" baseline="0">
              <a:solidFill>
                <a:srgbClr val="00FF00"/>
              </a:solidFill>
            </a:rPr>
            <a:t>ΟΙ ΑΝΑΠΤΥΞΕΙΣ  ΜΕ  ΤΗ ΜΕΘΟΔΟ ΤΟΜΗΣ</a:t>
          </a:r>
          <a:r>
            <a:rPr lang="en-US" sz="1800" b="1" baseline="0">
              <a:solidFill>
                <a:srgbClr val="00FF00"/>
              </a:solidFill>
            </a:rPr>
            <a:t> </a:t>
          </a:r>
          <a:r>
            <a:rPr lang="el-GR" sz="1800" b="1" baseline="0">
              <a:solidFill>
                <a:srgbClr val="00FF00"/>
              </a:solidFill>
            </a:rPr>
            <a:t>ΕΧΟΥΝ ΠΟΛΛΑΠΛΕΣ ΕΠΙΤΥΧΙΕΣ </a:t>
          </a:r>
        </a:p>
        <a:p>
          <a:pPr algn="ctr"/>
          <a:r>
            <a:rPr lang="el-GR" sz="1800" b="1" baseline="0">
              <a:solidFill>
                <a:srgbClr val="FFFF00"/>
              </a:solidFill>
            </a:rPr>
            <a:t>ΡΩΤΗΣΤΕ ΜΑΣ</a:t>
          </a:r>
          <a:r>
            <a:rPr lang="en-US" sz="1800" b="1" baseline="0">
              <a:solidFill>
                <a:srgbClr val="FFFF00"/>
              </a:solidFill>
            </a:rPr>
            <a:t> </a:t>
          </a:r>
          <a:r>
            <a:rPr lang="el-GR" sz="1800" b="1" baseline="0">
              <a:solidFill>
                <a:srgbClr val="FFFF00"/>
              </a:solidFill>
            </a:rPr>
            <a:t>ΓΙΑ  ΟΠΟΙ</a:t>
          </a:r>
          <a:r>
            <a:rPr lang="en-US" sz="1800" b="1" baseline="0">
              <a:solidFill>
                <a:srgbClr val="FFFF00"/>
              </a:solidFill>
            </a:rPr>
            <a:t>O</a:t>
          </a:r>
          <a:r>
            <a:rPr lang="el-GR" sz="1800" b="1" baseline="0">
              <a:solidFill>
                <a:srgbClr val="FFFF00"/>
              </a:solidFill>
            </a:rPr>
            <a:t> ΣΥΣΤΗΜΑ ΣΑΣ ΕΝΔΙΑΦΕΡΕΙ ΚΑΙ ΔΕΝ ΥΠΑΡΧΕΙ  ΣΤΗΝ ΛΙΣΤΑ</a:t>
          </a:r>
          <a:r>
            <a:rPr lang="en-US" sz="1800" b="1" baseline="0">
              <a:solidFill>
                <a:srgbClr val="FFFF00"/>
              </a:solidFill>
            </a:rPr>
            <a:t> </a:t>
          </a:r>
          <a:endParaRPr lang="el-GR" sz="1800" b="1" baseline="0">
            <a:solidFill>
              <a:srgbClr val="00FF00"/>
            </a:solidFill>
          </a:endParaRPr>
        </a:p>
        <a:p>
          <a:pPr algn="ctr"/>
          <a:r>
            <a:rPr lang="en-US" sz="2000" b="1" baseline="0">
              <a:solidFill>
                <a:schemeClr val="bg1"/>
              </a:solidFill>
            </a:rPr>
            <a:t>WWW.KYR.GR    EMAIL  KYR@KYR.GR</a:t>
          </a:r>
          <a:endParaRPr lang="el-G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67235</xdr:colOff>
      <xdr:row>678</xdr:row>
      <xdr:rowOff>123264</xdr:rowOff>
    </xdr:from>
    <xdr:to>
      <xdr:col>8</xdr:col>
      <xdr:colOff>515471</xdr:colOff>
      <xdr:row>680</xdr:row>
      <xdr:rowOff>33618</xdr:rowOff>
    </xdr:to>
    <xdr:sp macro="" textlink="">
      <xdr:nvSpPr>
        <xdr:cNvPr id="33" name="TextBox 32"/>
        <xdr:cNvSpPr txBox="1"/>
      </xdr:nvSpPr>
      <xdr:spPr>
        <a:xfrm>
          <a:off x="352985" y="163953264"/>
          <a:ext cx="10525686" cy="310404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l-G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55</xdr:row>
      <xdr:rowOff>114300</xdr:rowOff>
    </xdr:from>
    <xdr:ext cx="2914650" cy="1733550"/>
    <xdr:sp macro="" textlink="">
      <xdr:nvSpPr>
        <xdr:cNvPr id="3" name="7 - Ορθογώνιο"/>
        <xdr:cNvSpPr/>
      </xdr:nvSpPr>
      <xdr:spPr>
        <a:xfrm>
          <a:off x="3238500" y="11068050"/>
          <a:ext cx="2914650" cy="1733550"/>
        </a:xfrm>
        <a:prstGeom prst="rect">
          <a:avLst/>
        </a:prstGeom>
        <a:gradFill>
          <a:gsLst>
            <a:gs pos="0">
              <a:srgbClr val="000082"/>
            </a:gs>
            <a:gs pos="30000">
              <a:srgbClr val="66008F"/>
            </a:gs>
            <a:gs pos="64999">
              <a:srgbClr val="BA0066"/>
            </a:gs>
            <a:gs pos="89999">
              <a:srgbClr val="FF0000"/>
            </a:gs>
            <a:gs pos="100000">
              <a:srgbClr val="FF8200"/>
            </a:gs>
          </a:gsLst>
          <a:lin ang="54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l-GR" sz="2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ΣΥΣΤΗΜΑΤΑ  ΜΕ  ΠΑΓΚΟΣΜΙΟ  ΡΕΚΟΡ  ΟΙΚΟΝΟΜΙΑΣ</a:t>
          </a:r>
        </a:p>
      </xdr:txBody>
    </xdr:sp>
    <xdr:clientData/>
  </xdr:oneCellAnchor>
  <xdr:oneCellAnchor>
    <xdr:from>
      <xdr:col>8</xdr:col>
      <xdr:colOff>161925</xdr:colOff>
      <xdr:row>42</xdr:row>
      <xdr:rowOff>142875</xdr:rowOff>
    </xdr:from>
    <xdr:ext cx="1924050" cy="2486025"/>
    <xdr:sp macro="" textlink="">
      <xdr:nvSpPr>
        <xdr:cNvPr id="4" name="9 - Ορθογώνιο"/>
        <xdr:cNvSpPr/>
      </xdr:nvSpPr>
      <xdr:spPr>
        <a:xfrm>
          <a:off x="4552950" y="8458200"/>
          <a:ext cx="1924050" cy="2486025"/>
        </a:xfrm>
        <a:prstGeom prst="rect">
          <a:avLst/>
        </a:prstGeom>
        <a:gradFill>
          <a:gsLst>
            <a:gs pos="0">
              <a:srgbClr val="000082"/>
            </a:gs>
            <a:gs pos="30000">
              <a:srgbClr val="66008F"/>
            </a:gs>
            <a:gs pos="64999">
              <a:srgbClr val="BA0066"/>
            </a:gs>
            <a:gs pos="89999">
              <a:srgbClr val="FF0000"/>
            </a:gs>
            <a:gs pos="100000">
              <a:srgbClr val="FF8200"/>
            </a:gs>
          </a:gsLst>
          <a:lin ang="54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l-GR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ΑΝΑΠΤΥΞΗ ΜΕ ΤΗ ΜΕΘΟΔΟ   ΣΤΑΥΡΟΛΕΞΟΥ  ΑΠΟ ΤΟ  1990 </a:t>
          </a:r>
          <a:r>
            <a:rPr lang="el-GR" sz="2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</a:t>
          </a:r>
        </a:p>
      </xdr:txBody>
    </xdr:sp>
    <xdr:clientData/>
  </xdr:oneCellAnchor>
  <xdr:twoCellAnchor>
    <xdr:from>
      <xdr:col>0</xdr:col>
      <xdr:colOff>85724</xdr:colOff>
      <xdr:row>10</xdr:row>
      <xdr:rowOff>9525</xdr:rowOff>
    </xdr:from>
    <xdr:to>
      <xdr:col>10</xdr:col>
      <xdr:colOff>152400</xdr:colOff>
      <xdr:row>13</xdr:row>
      <xdr:rowOff>171450</xdr:rowOff>
    </xdr:to>
    <xdr:sp macro="" textlink="">
      <xdr:nvSpPr>
        <xdr:cNvPr id="5" name="12 - TextBox"/>
        <xdr:cNvSpPr txBox="1"/>
      </xdr:nvSpPr>
      <xdr:spPr>
        <a:xfrm>
          <a:off x="85724" y="1990725"/>
          <a:ext cx="6705601" cy="762000"/>
        </a:xfrm>
        <a:prstGeom prst="rect">
          <a:avLst/>
        </a:prstGeom>
        <a:solidFill>
          <a:srgbClr val="FFFFCC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400" b="1">
              <a:solidFill>
                <a:srgbClr val="FF0000"/>
              </a:solidFill>
            </a:rPr>
            <a:t>1)Γράψε</a:t>
          </a:r>
          <a:r>
            <a:rPr lang="el-GR" sz="1400" b="1" baseline="0">
              <a:solidFill>
                <a:srgbClr val="FF0000"/>
              </a:solidFill>
            </a:rPr>
            <a:t> Κάθετα τους Αριθμούς  της  Επιλογής σας  Ανακατεμένους  η  με Σειρά</a:t>
          </a:r>
        </a:p>
        <a:p>
          <a:r>
            <a:rPr lang="el-GR" sz="1400" b="1" baseline="0">
              <a:solidFill>
                <a:schemeClr val="tx1"/>
              </a:solidFill>
            </a:rPr>
            <a:t>2)Κάθε  Κάθετη Στήλη  ειναι  και  μια  10άδα </a:t>
          </a:r>
        </a:p>
        <a:p>
          <a:r>
            <a:rPr lang="el-GR" sz="1400" b="1" baseline="0">
              <a:solidFill>
                <a:srgbClr val="FF0000"/>
              </a:solidFill>
            </a:rPr>
            <a:t>3)Ανακατέψτε τους Αριθμούς της Επιλογής σας  &amp; θα  Εχετε  Διαφορετικές  10άδες</a:t>
          </a:r>
          <a:endParaRPr lang="el-GR" sz="14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15</xdr:row>
      <xdr:rowOff>171450</xdr:rowOff>
    </xdr:from>
    <xdr:to>
      <xdr:col>2</xdr:col>
      <xdr:colOff>333375</xdr:colOff>
      <xdr:row>18</xdr:row>
      <xdr:rowOff>123825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152775"/>
          <a:ext cx="1238250" cy="523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85725</xdr:colOff>
      <xdr:row>0</xdr:row>
      <xdr:rowOff>95249</xdr:rowOff>
    </xdr:from>
    <xdr:to>
      <xdr:col>29</xdr:col>
      <xdr:colOff>533400</xdr:colOff>
      <xdr:row>18</xdr:row>
      <xdr:rowOff>190499</xdr:rowOff>
    </xdr:to>
    <xdr:pic>
      <xdr:nvPicPr>
        <xdr:cNvPr id="7" name="Εικόνα 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86600" y="95249"/>
          <a:ext cx="5962650" cy="3648075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</xdr:spPr>
    </xdr:pic>
    <xdr:clientData/>
  </xdr:twoCellAnchor>
  <xdr:twoCellAnchor>
    <xdr:from>
      <xdr:col>11</xdr:col>
      <xdr:colOff>285750</xdr:colOff>
      <xdr:row>43</xdr:row>
      <xdr:rowOff>123825</xdr:rowOff>
    </xdr:from>
    <xdr:to>
      <xdr:col>16</xdr:col>
      <xdr:colOff>200025</xdr:colOff>
      <xdr:row>45</xdr:row>
      <xdr:rowOff>95250</xdr:rowOff>
    </xdr:to>
    <xdr:sp macro="" textlink="">
      <xdr:nvSpPr>
        <xdr:cNvPr id="8" name="TextBox 7"/>
        <xdr:cNvSpPr txBox="1"/>
      </xdr:nvSpPr>
      <xdr:spPr>
        <a:xfrm>
          <a:off x="7286625" y="8677275"/>
          <a:ext cx="1771650" cy="371475"/>
        </a:xfrm>
        <a:prstGeom prst="rect">
          <a:avLst/>
        </a:prstGeom>
        <a:solidFill>
          <a:srgbClr val="00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400" b="1"/>
            <a:t>ΕΚΤΥΠΩΣΗ</a:t>
          </a:r>
          <a:r>
            <a:rPr lang="el-GR" sz="1400" b="1" baseline="0"/>
            <a:t>  ΣΤΗΛΩΝ</a:t>
          </a:r>
          <a:endParaRPr lang="el-GR" sz="1400" b="1"/>
        </a:p>
      </xdr:txBody>
    </xdr:sp>
    <xdr:clientData/>
  </xdr:twoCellAnchor>
  <xdr:twoCellAnchor>
    <xdr:from>
      <xdr:col>0</xdr:col>
      <xdr:colOff>161925</xdr:colOff>
      <xdr:row>0</xdr:row>
      <xdr:rowOff>80125</xdr:rowOff>
    </xdr:from>
    <xdr:to>
      <xdr:col>10</xdr:col>
      <xdr:colOff>159124</xdr:colOff>
      <xdr:row>9</xdr:row>
      <xdr:rowOff>144557</xdr:rowOff>
    </xdr:to>
    <xdr:sp macro="" textlink="">
      <xdr:nvSpPr>
        <xdr:cNvPr id="9" name="9 - TextBox"/>
        <xdr:cNvSpPr txBox="1"/>
      </xdr:nvSpPr>
      <xdr:spPr>
        <a:xfrm>
          <a:off x="161925" y="80125"/>
          <a:ext cx="6636124" cy="1845607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900"/>
            </a:lnSpc>
          </a:pPr>
          <a:r>
            <a:rPr lang="el-GR" sz="1600" b="1">
              <a:solidFill>
                <a:srgbClr val="00FF00"/>
              </a:solidFill>
            </a:rPr>
            <a:t>Κ</a:t>
          </a:r>
          <a:r>
            <a:rPr lang="en-US" sz="1600" b="1">
              <a:solidFill>
                <a:srgbClr val="00FF00"/>
              </a:solidFill>
            </a:rPr>
            <a:t>I</a:t>
          </a:r>
          <a:r>
            <a:rPr lang="el-GR" sz="1600" b="1">
              <a:solidFill>
                <a:srgbClr val="00FF00"/>
              </a:solidFill>
            </a:rPr>
            <a:t>ΝΟ    ΣΥΣΤΗΜΑ   15  ΑΡΙΘΜΩΝ    ΣΤΗΛΕΣ   3   </a:t>
          </a:r>
        </a:p>
        <a:p>
          <a:pPr algn="ctr">
            <a:lnSpc>
              <a:spcPts val="1900"/>
            </a:lnSpc>
          </a:pPr>
          <a:endParaRPr lang="el-GR" sz="1600" b="1">
            <a:solidFill>
              <a:srgbClr val="00FF00"/>
            </a:solidFill>
          </a:endParaRPr>
        </a:p>
        <a:p>
          <a:pPr algn="ctr">
            <a:lnSpc>
              <a:spcPts val="1900"/>
            </a:lnSpc>
          </a:pPr>
          <a:r>
            <a:rPr lang="el-GR" sz="1600" b="1">
              <a:solidFill>
                <a:srgbClr val="FFFF00"/>
              </a:solidFill>
            </a:rPr>
            <a:t>ΑΠΟΔΟΣΗ</a:t>
          </a:r>
          <a:r>
            <a:rPr lang="en-US" sz="1600" b="1">
              <a:solidFill>
                <a:srgbClr val="FFFF00"/>
              </a:solidFill>
            </a:rPr>
            <a:t>:</a:t>
          </a:r>
          <a:r>
            <a:rPr lang="el-GR" sz="1600" b="1">
              <a:solidFill>
                <a:schemeClr val="bg1"/>
              </a:solidFill>
            </a:rPr>
            <a:t>  ΜΕ   10  ΚΟΙΝΟΥΣ  ΑΡΙΘΜΟΥΣ  </a:t>
          </a:r>
          <a:r>
            <a:rPr lang="el-GR" sz="1600" b="1" baseline="0">
              <a:solidFill>
                <a:schemeClr val="bg1"/>
              </a:solidFill>
            </a:rPr>
            <a:t> ΑΠΟ ΤΟΥΣ  20  ΑΡΙΘΜΟΥΣ  ΤΗΣ  ΚΛΗΡΩΣΗΣ   </a:t>
          </a:r>
        </a:p>
        <a:p>
          <a:pPr algn="ctr">
            <a:lnSpc>
              <a:spcPts val="1900"/>
            </a:lnSpc>
          </a:pPr>
          <a:r>
            <a:rPr lang="el-GR" sz="1600" b="1" baseline="0">
              <a:solidFill>
                <a:srgbClr val="FFFF00"/>
              </a:solidFill>
            </a:rPr>
            <a:t>ΕΓΓΥΗΜΕΝΗ  ΑΠΟΔΟΣΗ  100%    7άρι  ΣΤΑ  10</a:t>
          </a:r>
          <a:endParaRPr lang="en-US" sz="1600" b="1" baseline="0">
            <a:solidFill>
              <a:srgbClr val="FFFF00"/>
            </a:solidFill>
          </a:endParaRPr>
        </a:p>
        <a:p>
          <a:pPr algn="ctr">
            <a:lnSpc>
              <a:spcPts val="1900"/>
            </a:lnSpc>
          </a:pPr>
          <a:r>
            <a:rPr lang="el-GR" sz="1600" b="1" baseline="0">
              <a:solidFill>
                <a:srgbClr val="00FFFF"/>
              </a:solidFill>
            </a:rPr>
            <a:t>ΠΑΙΞΤΕ  ΠΕΡΙΣΣΟΤΕΡΟΥΣ  ΑΡΙΘΜΟΥΣ  </a:t>
          </a:r>
        </a:p>
        <a:p>
          <a:pPr algn="ctr">
            <a:lnSpc>
              <a:spcPts val="1900"/>
            </a:lnSpc>
          </a:pPr>
          <a:r>
            <a:rPr lang="el-GR" sz="1600" b="1" baseline="0">
              <a:solidFill>
                <a:srgbClr val="00FFFF"/>
              </a:solidFill>
            </a:rPr>
            <a:t>ΣΥΜΒΟΥΛΕΥΤΕΙΤΕ  ΤΗ  ΛΙΣΤΑ  ΣΥΣΤΗΜΑΤΩΝ ΜΑΣ ...</a:t>
          </a:r>
        </a:p>
        <a:p>
          <a:pPr algn="ctr">
            <a:lnSpc>
              <a:spcPts val="1900"/>
            </a:lnSpc>
          </a:pPr>
          <a:endParaRPr lang="el-GR" sz="1600" b="1" baseline="0">
            <a:solidFill>
              <a:srgbClr val="00FFFF"/>
            </a:solidFill>
          </a:endParaRPr>
        </a:p>
        <a:p>
          <a:pPr algn="ctr"/>
          <a:endParaRPr lang="el-GR" sz="1600" b="1">
            <a:solidFill>
              <a:srgbClr val="00FFFF"/>
            </a:solidFill>
          </a:endParaRPr>
        </a:p>
      </xdr:txBody>
    </xdr:sp>
    <xdr:clientData/>
  </xdr:twoCellAnchor>
  <xdr:twoCellAnchor>
    <xdr:from>
      <xdr:col>2</xdr:col>
      <xdr:colOff>359709</xdr:colOff>
      <xdr:row>14</xdr:row>
      <xdr:rowOff>59391</xdr:rowOff>
    </xdr:from>
    <xdr:to>
      <xdr:col>4</xdr:col>
      <xdr:colOff>83484</xdr:colOff>
      <xdr:row>20</xdr:row>
      <xdr:rowOff>171450</xdr:rowOff>
    </xdr:to>
    <xdr:sp macro="" textlink="">
      <xdr:nvSpPr>
        <xdr:cNvPr id="10" name="10 - Επεξήγηση με παραλληλόγραμμο"/>
        <xdr:cNvSpPr/>
      </xdr:nvSpPr>
      <xdr:spPr>
        <a:xfrm>
          <a:off x="1302684" y="2840691"/>
          <a:ext cx="1571625" cy="1264584"/>
        </a:xfrm>
        <a:prstGeom prst="wedgeRectCallout">
          <a:avLst>
            <a:gd name="adj1" fmla="val 29360"/>
            <a:gd name="adj2" fmla="val 66829"/>
          </a:avLst>
        </a:prstGeom>
        <a:solidFill>
          <a:srgbClr val="FFC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600" b="1">
              <a:solidFill>
                <a:schemeClr val="tx1"/>
              </a:solidFill>
            </a:rPr>
            <a:t>ΓΡΑΨΕ</a:t>
          </a:r>
          <a:r>
            <a:rPr lang="el-GR" sz="1600" b="1" baseline="0">
              <a:solidFill>
                <a:schemeClr val="tx1"/>
              </a:solidFill>
            </a:rPr>
            <a:t>  ΚΑΘΕΤΑ  15  ΑΡΙΘΜΟΥΣ</a:t>
          </a:r>
        </a:p>
        <a:p>
          <a:pPr algn="ctr"/>
          <a:r>
            <a:rPr lang="el-GR" sz="1600" b="1" baseline="0">
              <a:solidFill>
                <a:schemeClr val="tx1"/>
              </a:solidFill>
            </a:rPr>
            <a:t>ΜΕ ΟΠΟΙΑ ΣΕΙΡΑ  ΕΠΙΘΥΜΕΙΤΕ</a:t>
          </a:r>
          <a:endParaRPr lang="el-GR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166967</xdr:colOff>
      <xdr:row>14</xdr:row>
      <xdr:rowOff>46504</xdr:rowOff>
    </xdr:from>
    <xdr:to>
      <xdr:col>7</xdr:col>
      <xdr:colOff>57150</xdr:colOff>
      <xdr:row>21</xdr:row>
      <xdr:rowOff>25213</xdr:rowOff>
    </xdr:to>
    <xdr:sp macro="" textlink="">
      <xdr:nvSpPr>
        <xdr:cNvPr id="11" name="11 - Επεξήγηση με παραλληλόγραμμο"/>
        <xdr:cNvSpPr/>
      </xdr:nvSpPr>
      <xdr:spPr>
        <a:xfrm>
          <a:off x="2957792" y="2827804"/>
          <a:ext cx="1204633" cy="1321734"/>
        </a:xfrm>
        <a:prstGeom prst="wedgeRectCallout">
          <a:avLst>
            <a:gd name="adj1" fmla="val 1936"/>
            <a:gd name="adj2" fmla="val 73250"/>
          </a:avLst>
        </a:prstGeom>
        <a:solidFill>
          <a:srgbClr val="00FFFF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600" b="1">
              <a:solidFill>
                <a:srgbClr val="002060"/>
              </a:solidFill>
            </a:rPr>
            <a:t>ΚΑΘΕ  ΚΑΘΕΤΗ ΣΤΗΛΗ  ΕΙΝΑΙ  ΚΑΙ ΜΙΑ  10άδα </a:t>
          </a:r>
        </a:p>
      </xdr:txBody>
    </xdr:sp>
    <xdr:clientData/>
  </xdr:twoCellAnchor>
  <xdr:twoCellAnchor>
    <xdr:from>
      <xdr:col>7</xdr:col>
      <xdr:colOff>152400</xdr:colOff>
      <xdr:row>14</xdr:row>
      <xdr:rowOff>47625</xdr:rowOff>
    </xdr:from>
    <xdr:to>
      <xdr:col>9</xdr:col>
      <xdr:colOff>38100</xdr:colOff>
      <xdr:row>21</xdr:row>
      <xdr:rowOff>26334</xdr:rowOff>
    </xdr:to>
    <xdr:sp macro="" textlink="">
      <xdr:nvSpPr>
        <xdr:cNvPr id="12" name="11 - Επεξήγηση με παραλληλόγραμμο"/>
        <xdr:cNvSpPr/>
      </xdr:nvSpPr>
      <xdr:spPr>
        <a:xfrm>
          <a:off x="4257675" y="2828925"/>
          <a:ext cx="1019175" cy="1321734"/>
        </a:xfrm>
        <a:prstGeom prst="wedgeRectCallout">
          <a:avLst>
            <a:gd name="adj1" fmla="val 3083"/>
            <a:gd name="adj2" fmla="val 63161"/>
          </a:avLst>
        </a:prstGeom>
        <a:solidFill>
          <a:srgbClr val="FFFF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600" b="1">
              <a:solidFill>
                <a:srgbClr val="002060"/>
              </a:solidFill>
            </a:rPr>
            <a:t>ΠΑΙΖΟΥΝ</a:t>
          </a:r>
          <a:r>
            <a:rPr lang="el-GR" sz="1600" b="1" baseline="0">
              <a:solidFill>
                <a:srgbClr val="002060"/>
              </a:solidFill>
            </a:rPr>
            <a:t> ΟΙ ΑΡΙΘΜΟΙ</a:t>
          </a:r>
          <a:endParaRPr lang="el-GR" sz="1600" b="1">
            <a:solidFill>
              <a:srgbClr val="002060"/>
            </a:solidFill>
          </a:endParaRPr>
        </a:p>
      </xdr:txBody>
    </xdr:sp>
    <xdr:clientData/>
  </xdr:twoCellAnchor>
  <xdr:twoCellAnchor>
    <xdr:from>
      <xdr:col>9</xdr:col>
      <xdr:colOff>247650</xdr:colOff>
      <xdr:row>14</xdr:row>
      <xdr:rowOff>47625</xdr:rowOff>
    </xdr:from>
    <xdr:to>
      <xdr:col>9</xdr:col>
      <xdr:colOff>1266825</xdr:colOff>
      <xdr:row>21</xdr:row>
      <xdr:rowOff>26334</xdr:rowOff>
    </xdr:to>
    <xdr:sp macro="" textlink="">
      <xdr:nvSpPr>
        <xdr:cNvPr id="13" name="11 - Επεξήγηση με παραλληλόγραμμο"/>
        <xdr:cNvSpPr/>
      </xdr:nvSpPr>
      <xdr:spPr>
        <a:xfrm>
          <a:off x="5486400" y="2828925"/>
          <a:ext cx="1019175" cy="1321734"/>
        </a:xfrm>
        <a:prstGeom prst="wedgeRectCallout">
          <a:avLst>
            <a:gd name="adj1" fmla="val -25889"/>
            <a:gd name="adj2" fmla="val 61719"/>
          </a:avLst>
        </a:prstGeom>
        <a:solidFill>
          <a:srgbClr val="FFFFCC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600" b="1">
              <a:solidFill>
                <a:srgbClr val="002060"/>
              </a:solidFill>
            </a:rPr>
            <a:t>ΠΟΣΕΣ ΦΟΡΕΣ ΠΑΙΖΕΙ ΚΑΘΕ ΑΡΙΘΜΟΣ</a:t>
          </a:r>
        </a:p>
      </xdr:txBody>
    </xdr:sp>
    <xdr:clientData/>
  </xdr:twoCellAnchor>
  <xdr:twoCellAnchor editAs="oneCell">
    <xdr:from>
      <xdr:col>11</xdr:col>
      <xdr:colOff>295274</xdr:colOff>
      <xdr:row>30</xdr:row>
      <xdr:rowOff>123825</xdr:rowOff>
    </xdr:from>
    <xdr:to>
      <xdr:col>29</xdr:col>
      <xdr:colOff>104774</xdr:colOff>
      <xdr:row>38</xdr:row>
      <xdr:rowOff>199815</xdr:rowOff>
    </xdr:to>
    <xdr:pic>
      <xdr:nvPicPr>
        <xdr:cNvPr id="14" name="Εικόνα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96149" y="6057900"/>
          <a:ext cx="5324475" cy="16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276225</xdr:colOff>
      <xdr:row>22</xdr:row>
      <xdr:rowOff>0</xdr:rowOff>
    </xdr:from>
    <xdr:to>
      <xdr:col>29</xdr:col>
      <xdr:colOff>113631</xdr:colOff>
      <xdr:row>30</xdr:row>
      <xdr:rowOff>9323</xdr:rowOff>
    </xdr:to>
    <xdr:pic>
      <xdr:nvPicPr>
        <xdr:cNvPr id="15" name="Εικόνα 1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77100" y="4324350"/>
          <a:ext cx="5352381" cy="16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133351</xdr:rowOff>
    </xdr:from>
    <xdr:to>
      <xdr:col>9</xdr:col>
      <xdr:colOff>876300</xdr:colOff>
      <xdr:row>9</xdr:row>
      <xdr:rowOff>76201</xdr:rowOff>
    </xdr:to>
    <xdr:sp macro="" textlink="">
      <xdr:nvSpPr>
        <xdr:cNvPr id="8" name="9 - TextBox"/>
        <xdr:cNvSpPr txBox="1"/>
      </xdr:nvSpPr>
      <xdr:spPr>
        <a:xfrm>
          <a:off x="133350" y="323851"/>
          <a:ext cx="6677025" cy="14668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900"/>
            </a:lnSpc>
          </a:pPr>
          <a:r>
            <a:rPr lang="el-GR" sz="2000" b="1">
              <a:solidFill>
                <a:sysClr val="windowText" lastClr="000000"/>
              </a:solidFill>
            </a:rPr>
            <a:t>Κ</a:t>
          </a:r>
          <a:r>
            <a:rPr lang="en-US" sz="2000" b="1">
              <a:solidFill>
                <a:sysClr val="windowText" lastClr="000000"/>
              </a:solidFill>
            </a:rPr>
            <a:t>I</a:t>
          </a:r>
          <a:r>
            <a:rPr lang="el-GR" sz="2000" b="1">
              <a:solidFill>
                <a:sysClr val="windowText" lastClr="000000"/>
              </a:solidFill>
            </a:rPr>
            <a:t>ΝΟ</a:t>
          </a:r>
          <a:r>
            <a:rPr lang="el-GR" sz="1600" b="1">
              <a:solidFill>
                <a:sysClr val="windowText" lastClr="000000"/>
              </a:solidFill>
            </a:rPr>
            <a:t>    ΣΥΣΤΗΜΑ   15  ΑΡΙΘΜΩΝ    ΣΤΗΛΕΣ   3  </a:t>
          </a:r>
        </a:p>
        <a:p>
          <a:pPr algn="ctr">
            <a:lnSpc>
              <a:spcPts val="1900"/>
            </a:lnSpc>
          </a:pPr>
          <a:r>
            <a:rPr lang="el-GR" sz="1600" b="1">
              <a:solidFill>
                <a:sysClr val="windowText" lastClr="000000"/>
              </a:solidFill>
            </a:rPr>
            <a:t>ΑΠΟΔΟΣΗ</a:t>
          </a:r>
          <a:r>
            <a:rPr lang="en-US" sz="1600" b="1">
              <a:solidFill>
                <a:sysClr val="windowText" lastClr="000000"/>
              </a:solidFill>
            </a:rPr>
            <a:t>:</a:t>
          </a:r>
          <a:r>
            <a:rPr lang="el-GR" sz="1600" b="1">
              <a:solidFill>
                <a:sysClr val="windowText" lastClr="000000"/>
              </a:solidFill>
            </a:rPr>
            <a:t>  ΜΕ   10  ΚΟΙΝΟΥΣ  ΑΡΙΘΜΟΥΣ  </a:t>
          </a:r>
          <a:r>
            <a:rPr lang="el-GR" sz="1600" b="1" baseline="0">
              <a:solidFill>
                <a:sysClr val="windowText" lastClr="000000"/>
              </a:solidFill>
            </a:rPr>
            <a:t> ΑΠΟ ΤΟΥΣ  20  ΑΡΙΘΜΟΥΣ  ΤΗΣ  ΚΛΗΡΩΣΗΣ ΕΓΓΥΗΜΕΝΗ  ΑΠΟΔΟΣΗ  100%    7άρι  ΣΤΑ  10</a:t>
          </a:r>
          <a:endParaRPr lang="en-US" sz="1600" b="1" baseline="0">
            <a:solidFill>
              <a:sysClr val="windowText" lastClr="000000"/>
            </a:solidFill>
          </a:endParaRPr>
        </a:p>
        <a:p>
          <a:pPr algn="ctr">
            <a:lnSpc>
              <a:spcPts val="1900"/>
            </a:lnSpc>
          </a:pPr>
          <a:r>
            <a:rPr lang="el-GR" sz="1600" b="1" baseline="0">
              <a:solidFill>
                <a:sysClr val="windowText" lastClr="000000"/>
              </a:solidFill>
            </a:rPr>
            <a:t>ΠΑΙΞΤΕ  ΠΕΡΙΣΣΟΤΕΡΟΥΣ  ΑΡΙΘΜΟΥΣ  </a:t>
          </a:r>
        </a:p>
        <a:p>
          <a:pPr algn="ctr">
            <a:lnSpc>
              <a:spcPts val="1900"/>
            </a:lnSpc>
          </a:pPr>
          <a:r>
            <a:rPr lang="el-GR" sz="1600" b="1" baseline="0">
              <a:solidFill>
                <a:sysClr val="windowText" lastClr="000000"/>
              </a:solidFill>
            </a:rPr>
            <a:t>ΣΥΜΒΟΥΛΕΥΤΕΙΤΕ  ΤΗ  ΛΙΣΤΑ  ΣΥΣΤΗΜΑΤΩΝ ΜΑΣ ...</a:t>
          </a:r>
        </a:p>
        <a:p>
          <a:pPr algn="ctr">
            <a:lnSpc>
              <a:spcPts val="1900"/>
            </a:lnSpc>
          </a:pPr>
          <a:endParaRPr lang="el-GR" sz="1600" b="1" baseline="0">
            <a:solidFill>
              <a:sysClr val="windowText" lastClr="000000"/>
            </a:solidFill>
          </a:endParaRPr>
        </a:p>
        <a:p>
          <a:pPr algn="ctr"/>
          <a:endParaRPr lang="el-G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359709</xdr:colOff>
      <xdr:row>17</xdr:row>
      <xdr:rowOff>38100</xdr:rowOff>
    </xdr:from>
    <xdr:to>
      <xdr:col>4</xdr:col>
      <xdr:colOff>83484</xdr:colOff>
      <xdr:row>22</xdr:row>
      <xdr:rowOff>171450</xdr:rowOff>
    </xdr:to>
    <xdr:sp macro="" textlink="">
      <xdr:nvSpPr>
        <xdr:cNvPr id="9" name="10 - Επεξήγηση με παραλληλόγραμμο"/>
        <xdr:cNvSpPr/>
      </xdr:nvSpPr>
      <xdr:spPr>
        <a:xfrm>
          <a:off x="1302684" y="3467100"/>
          <a:ext cx="1571625" cy="1085850"/>
        </a:xfrm>
        <a:prstGeom prst="wedgeRectCallout">
          <a:avLst>
            <a:gd name="adj1" fmla="val 29360"/>
            <a:gd name="adj2" fmla="val 66829"/>
          </a:avLst>
        </a:prstGeom>
        <a:solidFill>
          <a:schemeClr val="bg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400" b="1">
              <a:solidFill>
                <a:schemeClr val="tx1"/>
              </a:solidFill>
            </a:rPr>
            <a:t>ΓΡΑΨΕ</a:t>
          </a:r>
          <a:r>
            <a:rPr lang="el-GR" sz="1400" b="1" baseline="0">
              <a:solidFill>
                <a:schemeClr val="tx1"/>
              </a:solidFill>
            </a:rPr>
            <a:t>  ΚΑΘΕΤΑ  15  ΑΡΙΘΜΟΥΣ</a:t>
          </a:r>
        </a:p>
        <a:p>
          <a:pPr algn="ctr"/>
          <a:r>
            <a:rPr lang="el-GR" sz="1400" b="1" baseline="0">
              <a:solidFill>
                <a:schemeClr val="tx1"/>
              </a:solidFill>
            </a:rPr>
            <a:t>ΜΕ ΟΠΟΙΑ ΣΕΙΡΑ  ΕΠΙΘΥΜΕΙΤΕ</a:t>
          </a:r>
          <a:endParaRPr lang="el-G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147917</xdr:colOff>
      <xdr:row>17</xdr:row>
      <xdr:rowOff>57150</xdr:rowOff>
    </xdr:from>
    <xdr:to>
      <xdr:col>7</xdr:col>
      <xdr:colOff>38100</xdr:colOff>
      <xdr:row>23</xdr:row>
      <xdr:rowOff>53788</xdr:rowOff>
    </xdr:to>
    <xdr:sp macro="" textlink="">
      <xdr:nvSpPr>
        <xdr:cNvPr id="10" name="11 - Επεξήγηση με παραλληλόγραμμο"/>
        <xdr:cNvSpPr/>
      </xdr:nvSpPr>
      <xdr:spPr>
        <a:xfrm>
          <a:off x="2938742" y="3486150"/>
          <a:ext cx="1204633" cy="1139638"/>
        </a:xfrm>
        <a:prstGeom prst="wedgeRectCallout">
          <a:avLst>
            <a:gd name="adj1" fmla="val 1936"/>
            <a:gd name="adj2" fmla="val 73250"/>
          </a:avLst>
        </a:prstGeom>
        <a:solidFill>
          <a:schemeClr val="bg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400" b="1">
              <a:solidFill>
                <a:srgbClr val="002060"/>
              </a:solidFill>
            </a:rPr>
            <a:t>ΚΑΘΕ  ΚΑΘΕΤΗ ΣΤΗΛΗ  ΕΙΝΑΙ  ΚΑΙ ΜΙΑ  10άδα </a:t>
          </a:r>
        </a:p>
      </xdr:txBody>
    </xdr:sp>
    <xdr:clientData/>
  </xdr:twoCellAnchor>
  <xdr:twoCellAnchor>
    <xdr:from>
      <xdr:col>8</xdr:col>
      <xdr:colOff>219075</xdr:colOff>
      <xdr:row>17</xdr:row>
      <xdr:rowOff>38100</xdr:rowOff>
    </xdr:from>
    <xdr:to>
      <xdr:col>8</xdr:col>
      <xdr:colOff>1238250</xdr:colOff>
      <xdr:row>23</xdr:row>
      <xdr:rowOff>73959</xdr:rowOff>
    </xdr:to>
    <xdr:sp macro="" textlink="">
      <xdr:nvSpPr>
        <xdr:cNvPr id="12" name="11 - Επεξήγηση με παραλληλόγραμμο"/>
        <xdr:cNvSpPr/>
      </xdr:nvSpPr>
      <xdr:spPr>
        <a:xfrm>
          <a:off x="4752975" y="3467100"/>
          <a:ext cx="1019175" cy="1178859"/>
        </a:xfrm>
        <a:prstGeom prst="wedgeRectCallout">
          <a:avLst>
            <a:gd name="adj1" fmla="val -25889"/>
            <a:gd name="adj2" fmla="val 61719"/>
          </a:avLst>
        </a:prstGeom>
        <a:solidFill>
          <a:schemeClr val="bg1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400" b="1">
              <a:solidFill>
                <a:srgbClr val="002060"/>
              </a:solidFill>
            </a:rPr>
            <a:t>ΠΟΣΕΣ ΦΟΡΕΣ ΠΑΙΖΕΙ ΚΑΘΕ ΑΡΙΘΜΟΣ</a:t>
          </a:r>
        </a:p>
      </xdr:txBody>
    </xdr:sp>
    <xdr:clientData/>
  </xdr:twoCellAnchor>
  <xdr:twoCellAnchor>
    <xdr:from>
      <xdr:col>0</xdr:col>
      <xdr:colOff>161925</xdr:colOff>
      <xdr:row>9</xdr:row>
      <xdr:rowOff>123824</xdr:rowOff>
    </xdr:from>
    <xdr:to>
      <xdr:col>9</xdr:col>
      <xdr:colOff>876300</xdr:colOff>
      <xdr:row>16</xdr:row>
      <xdr:rowOff>114299</xdr:rowOff>
    </xdr:to>
    <xdr:sp macro="" textlink="">
      <xdr:nvSpPr>
        <xdr:cNvPr id="16" name="12 - TextBox"/>
        <xdr:cNvSpPr txBox="1"/>
      </xdr:nvSpPr>
      <xdr:spPr>
        <a:xfrm>
          <a:off x="161925" y="1838324"/>
          <a:ext cx="6648450" cy="1323975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l-GR" sz="1400" b="1">
              <a:solidFill>
                <a:sysClr val="windowText" lastClr="000000"/>
              </a:solidFill>
            </a:rPr>
            <a:t>ΟΔΗΓΙΕΣ</a:t>
          </a:r>
        </a:p>
        <a:p>
          <a:r>
            <a:rPr lang="el-GR" sz="1400" b="1">
              <a:solidFill>
                <a:sysClr val="windowText" lastClr="000000"/>
              </a:solidFill>
            </a:rPr>
            <a:t>1)Γράψε</a:t>
          </a:r>
          <a:r>
            <a:rPr lang="el-GR" sz="1400" b="1" baseline="0">
              <a:solidFill>
                <a:sysClr val="windowText" lastClr="000000"/>
              </a:solidFill>
            </a:rPr>
            <a:t> Κάθετα τους Αριθμούς  της  Επιλογής σας </a:t>
          </a:r>
          <a:r>
            <a:rPr lang="en-US" sz="1400" b="1" baseline="0">
              <a:solidFill>
                <a:sysClr val="windowText" lastClr="000000"/>
              </a:solidFill>
            </a:rPr>
            <a:t>  </a:t>
          </a:r>
          <a:r>
            <a:rPr lang="el-GR" sz="1400" b="1" baseline="0">
              <a:solidFill>
                <a:sysClr val="windowText" lastClr="000000"/>
              </a:solidFill>
            </a:rPr>
            <a:t>Ανακατεμένους  η  με Σειρά</a:t>
          </a:r>
        </a:p>
        <a:p>
          <a:r>
            <a:rPr lang="el-GR" sz="1400" b="1" baseline="0">
              <a:solidFill>
                <a:sysClr val="windowText" lastClr="000000"/>
              </a:solidFill>
            </a:rPr>
            <a:t>2)Αντιγράψτε  Κάθε  Αριθμό  Οριζόντια μόνο στα Λευκά  Τετράγωνα </a:t>
          </a:r>
        </a:p>
        <a:p>
          <a:r>
            <a:rPr lang="el-GR" sz="1400" b="1" baseline="0">
              <a:solidFill>
                <a:sysClr val="windowText" lastClr="000000"/>
              </a:solidFill>
            </a:rPr>
            <a:t>3)Κάθε  Κάθετη Στήλη  ειναι  &amp;  μια  </a:t>
          </a:r>
          <a:r>
            <a:rPr lang="en-US" sz="1400" b="1" baseline="0">
              <a:solidFill>
                <a:sysClr val="windowText" lastClr="000000"/>
              </a:solidFill>
            </a:rPr>
            <a:t>10</a:t>
          </a:r>
          <a:r>
            <a:rPr lang="el-GR" sz="1400" b="1" baseline="0">
              <a:solidFill>
                <a:sysClr val="windowText" lastClr="000000"/>
              </a:solidFill>
            </a:rPr>
            <a:t>άδα </a:t>
          </a:r>
        </a:p>
        <a:p>
          <a:r>
            <a:rPr lang="el-GR" sz="1400" b="1" baseline="0">
              <a:solidFill>
                <a:sysClr val="windowText" lastClr="000000"/>
              </a:solidFill>
            </a:rPr>
            <a:t>4)Ανακατέψτε τους Αριθμούς της Επιλογής σας  &amp; θα  Εχετε  Διαφορετικές    </a:t>
          </a:r>
          <a:r>
            <a:rPr lang="en-US" sz="1400" b="1" baseline="0">
              <a:solidFill>
                <a:sysClr val="windowText" lastClr="000000"/>
              </a:solidFill>
            </a:rPr>
            <a:t>10</a:t>
          </a:r>
          <a:r>
            <a:rPr lang="el-GR" sz="1400" b="1" baseline="0">
              <a:solidFill>
                <a:sysClr val="windowText" lastClr="000000"/>
              </a:solidFill>
            </a:rPr>
            <a:t>άδες</a:t>
          </a:r>
          <a:endParaRPr lang="el-GR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219075</xdr:colOff>
      <xdr:row>41</xdr:row>
      <xdr:rowOff>38100</xdr:rowOff>
    </xdr:from>
    <xdr:to>
      <xdr:col>9</xdr:col>
      <xdr:colOff>514350</xdr:colOff>
      <xdr:row>50</xdr:row>
      <xdr:rowOff>47625</xdr:rowOff>
    </xdr:to>
    <xdr:sp macro="" textlink="">
      <xdr:nvSpPr>
        <xdr:cNvPr id="18" name="TextBox 17"/>
        <xdr:cNvSpPr txBox="1"/>
      </xdr:nvSpPr>
      <xdr:spPr>
        <a:xfrm>
          <a:off x="600075" y="8220075"/>
          <a:ext cx="5848350" cy="17240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KINO</a:t>
          </a:r>
          <a:endParaRPr lang="el-GR" sz="1800" b="1">
            <a:solidFill>
              <a:sysClr val="windowText" lastClr="000000"/>
            </a:solidFill>
          </a:endParaRPr>
        </a:p>
        <a:p>
          <a:r>
            <a:rPr lang="en-US" sz="1400" b="1">
              <a:solidFill>
                <a:sysClr val="windowText" lastClr="000000"/>
              </a:solidFill>
            </a:rPr>
            <a:t>O</a:t>
          </a:r>
          <a:r>
            <a:rPr lang="el-GR" sz="1400" b="1">
              <a:solidFill>
                <a:sysClr val="windowText" lastClr="000000"/>
              </a:solidFill>
            </a:rPr>
            <a:t>ποιο</a:t>
          </a:r>
          <a:r>
            <a:rPr lang="el-GR" sz="1400" b="1" baseline="0">
              <a:solidFill>
                <a:sysClr val="windowText" lastClr="000000"/>
              </a:solidFill>
            </a:rPr>
            <a:t>  Σύστημα  απο τη  Λίστα  η Εκτός Λίστας  σας  Ενδιαφέρει  σας  το  Αναπτύσουμε   οπως το Σύστημα  των  1</a:t>
          </a:r>
          <a:r>
            <a:rPr lang="en-US" sz="1400" b="1" baseline="0">
              <a:solidFill>
                <a:sysClr val="windowText" lastClr="000000"/>
              </a:solidFill>
            </a:rPr>
            <a:t>5</a:t>
          </a:r>
          <a:r>
            <a:rPr lang="el-GR" sz="1400" b="1" baseline="0">
              <a:solidFill>
                <a:sysClr val="windowText" lastClr="000000"/>
              </a:solidFill>
            </a:rPr>
            <a:t> Αριθμων.  </a:t>
          </a:r>
          <a:endParaRPr lang="el-GR" sz="1400" baseline="0">
            <a:solidFill>
              <a:sysClr val="windowText" lastClr="000000"/>
            </a:solidFill>
          </a:endParaRPr>
        </a:p>
        <a:p>
          <a:r>
            <a:rPr lang="el-G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Αλλάζοντας  Διάταξη  της Εισαγωγής Αριθμών   Δημιουργούνται  Διαφορετικοί  Συνδιασμοί  Πάντα  με  την  ιδια  Εγγύηση  Απόδοσης  </a:t>
          </a:r>
        </a:p>
        <a:p>
          <a:pPr algn="ctr"/>
          <a:r>
            <a:rPr lang="el-G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Για Απορίες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l-G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ηλ   6944 701 404   </a:t>
          </a:r>
          <a:r>
            <a:rPr 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email     kyr@kyr.gr</a:t>
          </a:r>
          <a:endParaRPr lang="el-GR" sz="1600" baseline="0">
            <a:solidFill>
              <a:sysClr val="windowText" lastClr="000000"/>
            </a:solidFill>
          </a:endParaRPr>
        </a:p>
        <a:p>
          <a:endParaRPr lang="el-GR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0%20BR_C_WIN2019/_/KINO%20BASH%20MAKE%20SYSTHMATA/KONSTAS%201-11-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NSTAS 33 AR 10 STHLES "/>
      <sheetName val="KONSTAS 47 AR 32 STHLES "/>
      <sheetName val="KONSTAS 1-11-2022"/>
    </sheetNames>
    <definedNames>
      <definedName name="Last_Row" refersTo="#ΑΝΑΦ!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681"/>
  <sheetViews>
    <sheetView zoomScale="85" zoomScaleNormal="85" workbookViewId="0">
      <pane ySplit="15" topLeftCell="A16" activePane="bottomLeft" state="frozen"/>
      <selection pane="bottomLeft" activeCell="P19" sqref="P19"/>
    </sheetView>
  </sheetViews>
  <sheetFormatPr defaultRowHeight="15"/>
  <cols>
    <col min="1" max="1" width="3.75" style="3" customWidth="1"/>
    <col min="2" max="2" width="3.875" style="48" bestFit="1" customWidth="1"/>
    <col min="3" max="3" width="8.125" style="3" customWidth="1"/>
    <col min="4" max="4" width="31.375" style="3" customWidth="1"/>
    <col min="5" max="5" width="21.5" style="3" customWidth="1"/>
    <col min="6" max="6" width="15.625" style="3" customWidth="1"/>
    <col min="7" max="7" width="17.5" style="3" customWidth="1"/>
    <col min="8" max="8" width="34.25" style="3" bestFit="1" customWidth="1"/>
    <col min="9" max="16384" width="9" style="3"/>
  </cols>
  <sheetData>
    <row r="1" spans="1:9">
      <c r="A1" s="1"/>
      <c r="B1" s="2"/>
      <c r="C1" s="1"/>
      <c r="D1" s="1"/>
      <c r="E1" s="1"/>
      <c r="F1" s="1"/>
      <c r="G1" s="1"/>
      <c r="H1" s="1"/>
      <c r="I1" s="1"/>
    </row>
    <row r="2" spans="1:9">
      <c r="A2" s="1"/>
      <c r="B2" s="2"/>
      <c r="C2" s="4"/>
      <c r="D2" s="4"/>
      <c r="E2" s="4"/>
      <c r="F2" s="4"/>
      <c r="G2" s="4"/>
      <c r="H2" s="4"/>
      <c r="I2" s="1"/>
    </row>
    <row r="3" spans="1:9">
      <c r="A3" s="1"/>
      <c r="B3" s="2"/>
      <c r="C3" s="4"/>
      <c r="D3" s="4"/>
      <c r="E3" s="4"/>
      <c r="F3" s="4"/>
      <c r="G3" s="4"/>
      <c r="H3" s="4"/>
      <c r="I3" s="1"/>
    </row>
    <row r="4" spans="1:9">
      <c r="A4" s="1"/>
      <c r="B4" s="2"/>
      <c r="C4" s="1"/>
      <c r="D4" s="1"/>
      <c r="E4" s="1"/>
      <c r="F4" s="1"/>
      <c r="G4" s="1"/>
      <c r="H4" s="1"/>
      <c r="I4" s="1"/>
    </row>
    <row r="5" spans="1:9">
      <c r="A5" s="1"/>
      <c r="B5" s="2"/>
      <c r="C5" s="1"/>
      <c r="D5" s="1"/>
      <c r="E5" s="1"/>
      <c r="F5" s="1"/>
      <c r="G5" s="1"/>
      <c r="H5" s="1"/>
      <c r="I5" s="1"/>
    </row>
    <row r="6" spans="1:9">
      <c r="A6" s="1"/>
      <c r="B6" s="2"/>
      <c r="C6" s="1"/>
      <c r="D6" s="1"/>
      <c r="E6" s="1"/>
      <c r="F6" s="1"/>
      <c r="G6" s="1"/>
      <c r="H6" s="1"/>
      <c r="I6" s="1"/>
    </row>
    <row r="7" spans="1:9">
      <c r="A7" s="1"/>
      <c r="B7" s="2"/>
      <c r="C7" s="1"/>
      <c r="D7" s="1"/>
      <c r="E7" s="1"/>
      <c r="F7" s="1"/>
      <c r="G7" s="1"/>
      <c r="H7" s="1"/>
      <c r="I7" s="1"/>
    </row>
    <row r="8" spans="1:9">
      <c r="A8" s="1"/>
      <c r="B8" s="2"/>
      <c r="C8" s="1"/>
      <c r="D8" s="1"/>
      <c r="E8" s="1"/>
      <c r="F8" s="1"/>
      <c r="G8" s="1"/>
      <c r="H8" s="1"/>
      <c r="I8" s="1"/>
    </row>
    <row r="9" spans="1:9">
      <c r="A9" s="1"/>
      <c r="B9" s="2"/>
      <c r="C9" s="1"/>
      <c r="D9" s="1"/>
      <c r="E9" s="1"/>
      <c r="F9" s="1"/>
      <c r="G9" s="1"/>
      <c r="H9" s="1"/>
      <c r="I9" s="1"/>
    </row>
    <row r="10" spans="1:9">
      <c r="A10" s="1"/>
      <c r="B10" s="2"/>
      <c r="C10" s="1"/>
      <c r="D10" s="1"/>
      <c r="E10" s="1"/>
      <c r="F10" s="1"/>
      <c r="G10" s="1"/>
      <c r="H10" s="1"/>
      <c r="I10" s="1"/>
    </row>
    <row r="11" spans="1:9">
      <c r="A11" s="1"/>
      <c r="B11" s="2"/>
      <c r="C11" s="1"/>
      <c r="D11" s="1"/>
      <c r="E11" s="1"/>
      <c r="F11" s="1"/>
      <c r="G11" s="1"/>
      <c r="H11" s="1"/>
      <c r="I11" s="1"/>
    </row>
    <row r="12" spans="1:9">
      <c r="A12" s="1"/>
      <c r="B12" s="2"/>
      <c r="C12" s="1"/>
      <c r="D12" s="1"/>
      <c r="E12" s="1"/>
      <c r="F12" s="1"/>
      <c r="G12" s="1"/>
      <c r="H12" s="1"/>
      <c r="I12" s="1"/>
    </row>
    <row r="13" spans="1:9" ht="15" customHeight="1">
      <c r="A13" s="1"/>
      <c r="B13" s="2"/>
      <c r="C13" s="1"/>
      <c r="D13" s="1"/>
      <c r="E13" s="1"/>
      <c r="F13" s="1"/>
      <c r="G13" s="1"/>
      <c r="H13" s="1"/>
      <c r="I13" s="1"/>
    </row>
    <row r="14" spans="1:9">
      <c r="A14" s="1"/>
      <c r="B14" s="2"/>
      <c r="C14" s="1"/>
      <c r="D14" s="1"/>
      <c r="E14" s="1"/>
      <c r="F14" s="1"/>
      <c r="G14" s="1"/>
      <c r="H14" s="1"/>
      <c r="I14" s="1"/>
    </row>
    <row r="15" spans="1:9">
      <c r="A15" s="1"/>
      <c r="B15" s="2"/>
      <c r="C15" s="1"/>
      <c r="D15" s="1"/>
      <c r="E15" s="1"/>
      <c r="F15" s="1"/>
      <c r="G15" s="1"/>
      <c r="H15" s="1"/>
      <c r="I15" s="1"/>
    </row>
    <row r="16" spans="1:9">
      <c r="A16" s="1"/>
      <c r="B16" s="2"/>
      <c r="C16" s="1"/>
      <c r="D16" s="1"/>
      <c r="E16" s="1"/>
      <c r="F16" s="1"/>
      <c r="G16" s="1"/>
      <c r="H16" s="1"/>
      <c r="I16" s="1"/>
    </row>
    <row r="17" spans="1:9">
      <c r="A17" s="1"/>
      <c r="B17" s="2"/>
      <c r="C17" s="1"/>
      <c r="D17" s="1"/>
      <c r="E17" s="1"/>
      <c r="F17" s="1"/>
      <c r="G17" s="1"/>
      <c r="H17" s="1"/>
      <c r="I17" s="1"/>
    </row>
    <row r="18" spans="1:9">
      <c r="A18" s="1"/>
      <c r="B18" s="2"/>
      <c r="C18" s="1"/>
      <c r="D18" s="1"/>
      <c r="E18" s="1"/>
      <c r="F18" s="1"/>
      <c r="G18" s="1"/>
      <c r="H18" s="1"/>
      <c r="I18" s="1"/>
    </row>
    <row r="19" spans="1:9">
      <c r="A19" s="1"/>
      <c r="B19" s="2"/>
      <c r="C19" s="1"/>
      <c r="D19" s="1"/>
      <c r="E19" s="1"/>
      <c r="F19" s="1"/>
      <c r="G19" s="1"/>
      <c r="H19" s="1"/>
      <c r="I19" s="1"/>
    </row>
    <row r="20" spans="1:9">
      <c r="A20" s="1"/>
      <c r="B20" s="2"/>
      <c r="C20" s="1"/>
      <c r="D20" s="1"/>
      <c r="E20" s="1"/>
      <c r="F20" s="1"/>
      <c r="G20" s="1"/>
      <c r="H20" s="1"/>
      <c r="I20" s="1"/>
    </row>
    <row r="21" spans="1:9">
      <c r="A21" s="1"/>
      <c r="B21" s="2"/>
      <c r="C21" s="1"/>
      <c r="D21" s="1"/>
      <c r="E21" s="1"/>
      <c r="F21" s="1"/>
      <c r="G21" s="1"/>
      <c r="H21" s="1"/>
      <c r="I21" s="1"/>
    </row>
    <row r="22" spans="1:9">
      <c r="A22" s="1"/>
      <c r="B22" s="2"/>
      <c r="C22" s="1"/>
      <c r="D22" s="1"/>
      <c r="E22" s="1"/>
      <c r="F22" s="1"/>
      <c r="G22" s="1"/>
      <c r="H22" s="1"/>
      <c r="I22" s="1"/>
    </row>
    <row r="23" spans="1:9">
      <c r="A23" s="1"/>
      <c r="B23" s="2"/>
      <c r="C23" s="1"/>
      <c r="D23" s="1"/>
      <c r="E23" s="1"/>
      <c r="F23" s="1"/>
      <c r="G23" s="1"/>
      <c r="H23" s="1"/>
      <c r="I23" s="1"/>
    </row>
    <row r="24" spans="1:9">
      <c r="A24" s="1"/>
      <c r="B24" s="2"/>
      <c r="C24" s="1"/>
      <c r="D24" s="1"/>
      <c r="E24" s="1"/>
      <c r="F24" s="1"/>
      <c r="G24" s="1"/>
      <c r="H24" s="1"/>
      <c r="I24" s="1"/>
    </row>
    <row r="25" spans="1:9">
      <c r="A25" s="1"/>
      <c r="B25" s="2"/>
      <c r="C25" s="1"/>
      <c r="D25" s="1"/>
      <c r="E25" s="1"/>
      <c r="F25" s="1"/>
      <c r="G25" s="1"/>
      <c r="H25" s="1"/>
      <c r="I25" s="1"/>
    </row>
    <row r="26" spans="1:9" ht="18.75">
      <c r="A26" s="1"/>
      <c r="B26" s="5" t="s">
        <v>0</v>
      </c>
      <c r="C26" s="6" t="s">
        <v>0</v>
      </c>
      <c r="D26" s="7" t="s">
        <v>1</v>
      </c>
      <c r="E26" s="6" t="s">
        <v>2</v>
      </c>
      <c r="F26" s="6" t="s">
        <v>3</v>
      </c>
      <c r="G26" s="6" t="s">
        <v>4</v>
      </c>
      <c r="H26" s="8" t="s">
        <v>5</v>
      </c>
      <c r="I26" s="1"/>
    </row>
    <row r="27" spans="1:9" ht="21">
      <c r="A27" s="1"/>
      <c r="B27" s="10">
        <v>1</v>
      </c>
      <c r="C27" s="11" t="s">
        <v>6</v>
      </c>
      <c r="D27" s="11" t="s">
        <v>7</v>
      </c>
      <c r="E27" s="12" t="s">
        <v>8</v>
      </c>
      <c r="F27" s="13">
        <v>12</v>
      </c>
      <c r="G27" s="14">
        <v>6</v>
      </c>
      <c r="H27" s="15" t="s">
        <v>9</v>
      </c>
      <c r="I27" s="16">
        <v>1</v>
      </c>
    </row>
    <row r="28" spans="1:9" ht="21">
      <c r="A28" s="1"/>
      <c r="B28" s="10">
        <f t="shared" ref="B28:B36" si="0">B27+1</f>
        <v>2</v>
      </c>
      <c r="C28" s="11" t="s">
        <v>10</v>
      </c>
      <c r="D28" s="17" t="s">
        <v>7</v>
      </c>
      <c r="E28" s="12" t="s">
        <v>8</v>
      </c>
      <c r="F28" s="13">
        <v>13</v>
      </c>
      <c r="G28" s="14">
        <v>13</v>
      </c>
      <c r="H28" s="15" t="s">
        <v>9</v>
      </c>
      <c r="I28" s="1"/>
    </row>
    <row r="29" spans="1:9" ht="21">
      <c r="A29" s="1"/>
      <c r="B29" s="10">
        <f t="shared" si="0"/>
        <v>3</v>
      </c>
      <c r="C29" s="11" t="s">
        <v>11</v>
      </c>
      <c r="D29" s="11" t="s">
        <v>7</v>
      </c>
      <c r="E29" s="12" t="s">
        <v>8</v>
      </c>
      <c r="F29" s="13">
        <v>14</v>
      </c>
      <c r="G29" s="14">
        <v>42</v>
      </c>
      <c r="H29" s="15" t="s">
        <v>9</v>
      </c>
      <c r="I29" s="1"/>
    </row>
    <row r="30" spans="1:9" ht="21">
      <c r="A30" s="1"/>
      <c r="B30" s="10">
        <f t="shared" si="0"/>
        <v>4</v>
      </c>
      <c r="C30" s="11" t="s">
        <v>12</v>
      </c>
      <c r="D30" s="17" t="s">
        <v>7</v>
      </c>
      <c r="E30" s="12" t="s">
        <v>8</v>
      </c>
      <c r="F30" s="13">
        <v>15</v>
      </c>
      <c r="G30" s="14">
        <v>98</v>
      </c>
      <c r="H30" s="15" t="s">
        <v>9</v>
      </c>
      <c r="I30" s="1"/>
    </row>
    <row r="31" spans="1:9" ht="21">
      <c r="A31" s="1"/>
      <c r="B31" s="10">
        <f t="shared" si="0"/>
        <v>5</v>
      </c>
      <c r="C31" s="11" t="s">
        <v>13</v>
      </c>
      <c r="D31" s="11" t="s">
        <v>7</v>
      </c>
      <c r="E31" s="12" t="s">
        <v>8</v>
      </c>
      <c r="F31" s="13">
        <v>16</v>
      </c>
      <c r="G31" s="14">
        <v>228</v>
      </c>
      <c r="H31" s="15" t="s">
        <v>9</v>
      </c>
      <c r="I31" s="1"/>
    </row>
    <row r="32" spans="1:9" ht="21">
      <c r="A32" s="1"/>
      <c r="B32" s="10">
        <f t="shared" si="0"/>
        <v>6</v>
      </c>
      <c r="C32" s="11" t="s">
        <v>14</v>
      </c>
      <c r="D32" s="17" t="s">
        <v>7</v>
      </c>
      <c r="E32" s="12" t="s">
        <v>8</v>
      </c>
      <c r="F32" s="13">
        <v>17</v>
      </c>
      <c r="G32" s="14">
        <v>447</v>
      </c>
      <c r="H32" s="15" t="s">
        <v>9</v>
      </c>
      <c r="I32" s="1"/>
    </row>
    <row r="33" spans="1:9" ht="21">
      <c r="A33" s="1"/>
      <c r="B33" s="10">
        <f t="shared" si="0"/>
        <v>7</v>
      </c>
      <c r="C33" s="11" t="s">
        <v>15</v>
      </c>
      <c r="D33" s="11" t="s">
        <v>7</v>
      </c>
      <c r="E33" s="12" t="s">
        <v>8</v>
      </c>
      <c r="F33" s="13">
        <v>18</v>
      </c>
      <c r="G33" s="14">
        <v>917</v>
      </c>
      <c r="H33" s="15" t="s">
        <v>9</v>
      </c>
      <c r="I33" s="1"/>
    </row>
    <row r="34" spans="1:9" ht="21">
      <c r="A34" s="1"/>
      <c r="B34" s="10">
        <f t="shared" si="0"/>
        <v>8</v>
      </c>
      <c r="C34" s="11" t="s">
        <v>16</v>
      </c>
      <c r="D34" s="17" t="s">
        <v>7</v>
      </c>
      <c r="E34" s="12" t="s">
        <v>8</v>
      </c>
      <c r="F34" s="13">
        <v>19</v>
      </c>
      <c r="G34" s="14">
        <v>1840</v>
      </c>
      <c r="H34" s="15" t="s">
        <v>9</v>
      </c>
      <c r="I34" s="1"/>
    </row>
    <row r="35" spans="1:9" ht="21">
      <c r="A35" s="1"/>
      <c r="B35" s="10">
        <f t="shared" si="0"/>
        <v>9</v>
      </c>
      <c r="C35" s="11" t="s">
        <v>17</v>
      </c>
      <c r="D35" s="11" t="s">
        <v>7</v>
      </c>
      <c r="E35" s="12" t="s">
        <v>8</v>
      </c>
      <c r="F35" s="13">
        <v>20</v>
      </c>
      <c r="G35" s="14">
        <v>3125</v>
      </c>
      <c r="H35" s="15" t="s">
        <v>9</v>
      </c>
      <c r="I35" s="1"/>
    </row>
    <row r="36" spans="1:9" ht="21">
      <c r="A36" s="1"/>
      <c r="B36" s="10">
        <f t="shared" si="0"/>
        <v>10</v>
      </c>
      <c r="C36" s="11" t="s">
        <v>18</v>
      </c>
      <c r="D36" s="17" t="s">
        <v>7</v>
      </c>
      <c r="E36" s="12" t="s">
        <v>8</v>
      </c>
      <c r="F36" s="13">
        <v>21</v>
      </c>
      <c r="G36" s="14">
        <v>6080</v>
      </c>
      <c r="H36" s="15" t="s">
        <v>9</v>
      </c>
      <c r="I36" s="1"/>
    </row>
    <row r="37" spans="1:9" ht="21">
      <c r="A37" s="1"/>
      <c r="B37" s="18"/>
      <c r="C37" s="19"/>
      <c r="D37" s="20"/>
      <c r="E37" s="21"/>
      <c r="F37" s="21"/>
      <c r="G37" s="22"/>
      <c r="H37" s="23"/>
      <c r="I37" s="1"/>
    </row>
    <row r="38" spans="1:9">
      <c r="A38" s="1"/>
      <c r="B38" s="2"/>
      <c r="C38" s="1"/>
      <c r="D38" s="1"/>
      <c r="E38" s="1"/>
      <c r="F38" s="1"/>
      <c r="G38" s="1"/>
      <c r="H38" s="1"/>
      <c r="I38" s="1"/>
    </row>
    <row r="39" spans="1:9">
      <c r="A39" s="1"/>
      <c r="B39" s="2"/>
      <c r="C39" s="1"/>
      <c r="D39" s="1"/>
      <c r="E39" s="1"/>
      <c r="F39" s="1"/>
      <c r="G39" s="1"/>
      <c r="H39" s="1"/>
      <c r="I39" s="1"/>
    </row>
    <row r="40" spans="1:9">
      <c r="A40" s="1"/>
      <c r="B40" s="2"/>
      <c r="C40" s="1"/>
      <c r="D40" s="1"/>
      <c r="E40" s="1"/>
      <c r="F40" s="1"/>
      <c r="G40" s="1"/>
      <c r="H40" s="1"/>
      <c r="I40" s="1"/>
    </row>
    <row r="41" spans="1:9">
      <c r="A41" s="1"/>
      <c r="B41" s="2"/>
      <c r="C41" s="1"/>
      <c r="D41" s="1"/>
      <c r="E41" s="1"/>
      <c r="F41" s="1"/>
      <c r="G41" s="1"/>
      <c r="H41" s="1"/>
      <c r="I41" s="1"/>
    </row>
    <row r="42" spans="1:9">
      <c r="A42" s="1"/>
      <c r="B42" s="2"/>
      <c r="C42" s="1"/>
      <c r="D42" s="1"/>
      <c r="E42" s="1"/>
      <c r="F42" s="1"/>
      <c r="G42" s="1"/>
      <c r="H42" s="1"/>
      <c r="I42" s="1"/>
    </row>
    <row r="43" spans="1:9">
      <c r="A43" s="1"/>
      <c r="B43" s="2"/>
      <c r="C43" s="1"/>
      <c r="D43" s="1"/>
      <c r="E43" s="1"/>
      <c r="F43" s="1"/>
      <c r="G43" s="1"/>
      <c r="H43" s="1"/>
      <c r="I43" s="1"/>
    </row>
    <row r="44" spans="1:9">
      <c r="A44" s="1"/>
      <c r="B44" s="2"/>
      <c r="C44" s="1"/>
      <c r="D44" s="1"/>
      <c r="E44" s="1"/>
      <c r="F44" s="1"/>
      <c r="G44" s="1"/>
      <c r="H44" s="1"/>
      <c r="I44" s="1"/>
    </row>
    <row r="45" spans="1:9">
      <c r="A45" s="1"/>
      <c r="B45" s="2"/>
      <c r="C45" s="1"/>
      <c r="D45" s="1"/>
      <c r="E45" s="1"/>
      <c r="F45" s="1"/>
      <c r="G45" s="1"/>
      <c r="H45" s="1"/>
      <c r="I45" s="1"/>
    </row>
    <row r="46" spans="1:9">
      <c r="A46" s="1"/>
      <c r="B46" s="2"/>
      <c r="C46" s="1"/>
      <c r="D46" s="1"/>
      <c r="E46" s="1"/>
      <c r="F46" s="1"/>
      <c r="G46" s="1"/>
      <c r="H46" s="1"/>
      <c r="I46" s="1"/>
    </row>
    <row r="47" spans="1:9">
      <c r="A47" s="1"/>
      <c r="B47" s="2"/>
      <c r="C47" s="1"/>
      <c r="D47" s="1"/>
      <c r="E47" s="1"/>
      <c r="F47" s="1"/>
      <c r="G47" s="1"/>
      <c r="H47" s="1"/>
      <c r="I47" s="1"/>
    </row>
    <row r="48" spans="1:9" ht="18.75">
      <c r="A48" s="1"/>
      <c r="B48" s="5" t="s">
        <v>0</v>
      </c>
      <c r="C48" s="6" t="s">
        <v>0</v>
      </c>
      <c r="D48" s="7" t="s">
        <v>1</v>
      </c>
      <c r="E48" s="6" t="s">
        <v>2</v>
      </c>
      <c r="F48" s="6" t="s">
        <v>3</v>
      </c>
      <c r="G48" s="6" t="s">
        <v>4</v>
      </c>
      <c r="H48" s="8" t="s">
        <v>5</v>
      </c>
      <c r="I48" s="1"/>
    </row>
    <row r="49" spans="1:9" ht="21">
      <c r="A49" s="1"/>
      <c r="B49" s="10">
        <v>1</v>
      </c>
      <c r="C49" s="11" t="s">
        <v>19</v>
      </c>
      <c r="D49" s="11" t="s">
        <v>7</v>
      </c>
      <c r="E49" s="12" t="s">
        <v>8</v>
      </c>
      <c r="F49" s="13">
        <v>13</v>
      </c>
      <c r="G49" s="14">
        <v>4</v>
      </c>
      <c r="H49" s="15" t="s">
        <v>20</v>
      </c>
      <c r="I49" s="16">
        <v>2</v>
      </c>
    </row>
    <row r="50" spans="1:9" ht="21">
      <c r="A50" s="1"/>
      <c r="B50" s="10">
        <f t="shared" ref="B50:B62" si="1">B49+1</f>
        <v>2</v>
      </c>
      <c r="C50" s="11" t="s">
        <v>21</v>
      </c>
      <c r="D50" s="17" t="s">
        <v>7</v>
      </c>
      <c r="E50" s="12" t="s">
        <v>8</v>
      </c>
      <c r="F50" s="13">
        <v>14</v>
      </c>
      <c r="G50" s="14">
        <v>5</v>
      </c>
      <c r="H50" s="15" t="s">
        <v>20</v>
      </c>
      <c r="I50" s="1"/>
    </row>
    <row r="51" spans="1:9" ht="21">
      <c r="A51" s="1"/>
      <c r="B51" s="10">
        <f t="shared" si="1"/>
        <v>3</v>
      </c>
      <c r="C51" s="11" t="s">
        <v>22</v>
      </c>
      <c r="D51" s="11" t="s">
        <v>7</v>
      </c>
      <c r="E51" s="12" t="s">
        <v>8</v>
      </c>
      <c r="F51" s="13">
        <v>15</v>
      </c>
      <c r="G51" s="14">
        <v>13</v>
      </c>
      <c r="H51" s="15" t="s">
        <v>20</v>
      </c>
      <c r="I51" s="1"/>
    </row>
    <row r="52" spans="1:9" ht="21">
      <c r="A52" s="1"/>
      <c r="B52" s="10">
        <f t="shared" si="1"/>
        <v>4</v>
      </c>
      <c r="C52" s="11" t="s">
        <v>23</v>
      </c>
      <c r="D52" s="17" t="s">
        <v>7</v>
      </c>
      <c r="E52" s="12" t="s">
        <v>8</v>
      </c>
      <c r="F52" s="13">
        <v>16</v>
      </c>
      <c r="G52" s="14">
        <v>25</v>
      </c>
      <c r="H52" s="15" t="s">
        <v>20</v>
      </c>
      <c r="I52" s="1"/>
    </row>
    <row r="53" spans="1:9" ht="21">
      <c r="A53" s="1"/>
      <c r="B53" s="10">
        <f t="shared" si="1"/>
        <v>5</v>
      </c>
      <c r="C53" s="11" t="s">
        <v>24</v>
      </c>
      <c r="D53" s="11" t="s">
        <v>7</v>
      </c>
      <c r="E53" s="12" t="s">
        <v>8</v>
      </c>
      <c r="F53" s="13">
        <v>17</v>
      </c>
      <c r="G53" s="14">
        <v>49</v>
      </c>
      <c r="H53" s="15" t="s">
        <v>20</v>
      </c>
      <c r="I53" s="1"/>
    </row>
    <row r="54" spans="1:9" ht="21">
      <c r="A54" s="1"/>
      <c r="B54" s="10">
        <f t="shared" si="1"/>
        <v>6</v>
      </c>
      <c r="C54" s="11" t="s">
        <v>25</v>
      </c>
      <c r="D54" s="17" t="s">
        <v>7</v>
      </c>
      <c r="E54" s="12" t="s">
        <v>8</v>
      </c>
      <c r="F54" s="13">
        <v>18</v>
      </c>
      <c r="G54" s="14">
        <v>83</v>
      </c>
      <c r="H54" s="15" t="s">
        <v>20</v>
      </c>
      <c r="I54" s="1"/>
    </row>
    <row r="55" spans="1:9" ht="21">
      <c r="A55" s="1"/>
      <c r="B55" s="10">
        <f t="shared" si="1"/>
        <v>7</v>
      </c>
      <c r="C55" s="11" t="s">
        <v>26</v>
      </c>
      <c r="D55" s="11" t="s">
        <v>7</v>
      </c>
      <c r="E55" s="12" t="s">
        <v>8</v>
      </c>
      <c r="F55" s="13">
        <v>19</v>
      </c>
      <c r="G55" s="14">
        <v>142</v>
      </c>
      <c r="H55" s="15" t="s">
        <v>20</v>
      </c>
      <c r="I55" s="1"/>
    </row>
    <row r="56" spans="1:9" ht="21">
      <c r="A56" s="1"/>
      <c r="B56" s="10">
        <f t="shared" si="1"/>
        <v>8</v>
      </c>
      <c r="C56" s="11" t="s">
        <v>27</v>
      </c>
      <c r="D56" s="17" t="s">
        <v>7</v>
      </c>
      <c r="E56" s="12" t="s">
        <v>8</v>
      </c>
      <c r="F56" s="13">
        <v>20</v>
      </c>
      <c r="G56" s="14">
        <v>209</v>
      </c>
      <c r="H56" s="15" t="s">
        <v>20</v>
      </c>
      <c r="I56" s="1"/>
    </row>
    <row r="57" spans="1:9" ht="21">
      <c r="A57" s="1"/>
      <c r="B57" s="10">
        <f t="shared" si="1"/>
        <v>9</v>
      </c>
      <c r="C57" s="11" t="s">
        <v>28</v>
      </c>
      <c r="D57" s="11" t="s">
        <v>7</v>
      </c>
      <c r="E57" s="12" t="s">
        <v>8</v>
      </c>
      <c r="F57" s="13">
        <v>21</v>
      </c>
      <c r="G57" s="14">
        <v>442</v>
      </c>
      <c r="H57" s="15" t="s">
        <v>20</v>
      </c>
      <c r="I57" s="1"/>
    </row>
    <row r="58" spans="1:9" ht="21">
      <c r="A58" s="1"/>
      <c r="B58" s="10">
        <f t="shared" si="1"/>
        <v>10</v>
      </c>
      <c r="C58" s="11" t="s">
        <v>29</v>
      </c>
      <c r="D58" s="17" t="s">
        <v>7</v>
      </c>
      <c r="E58" s="12" t="s">
        <v>8</v>
      </c>
      <c r="F58" s="13">
        <v>22</v>
      </c>
      <c r="G58" s="14">
        <v>806</v>
      </c>
      <c r="H58" s="15" t="s">
        <v>20</v>
      </c>
      <c r="I58" s="1"/>
    </row>
    <row r="59" spans="1:9" ht="21">
      <c r="A59" s="1"/>
      <c r="B59" s="10">
        <f t="shared" si="1"/>
        <v>11</v>
      </c>
      <c r="C59" s="11" t="s">
        <v>30</v>
      </c>
      <c r="D59" s="11" t="s">
        <v>7</v>
      </c>
      <c r="E59" s="12" t="s">
        <v>8</v>
      </c>
      <c r="F59" s="13">
        <v>23</v>
      </c>
      <c r="G59" s="14">
        <v>1317</v>
      </c>
      <c r="H59" s="15" t="s">
        <v>20</v>
      </c>
      <c r="I59" s="1"/>
    </row>
    <row r="60" spans="1:9" ht="21">
      <c r="A60" s="1"/>
      <c r="B60" s="10">
        <f t="shared" si="1"/>
        <v>12</v>
      </c>
      <c r="C60" s="11" t="s">
        <v>31</v>
      </c>
      <c r="D60" s="17" t="s">
        <v>7</v>
      </c>
      <c r="E60" s="12" t="s">
        <v>8</v>
      </c>
      <c r="F60" s="13">
        <v>24</v>
      </c>
      <c r="G60" s="14">
        <v>1975</v>
      </c>
      <c r="H60" s="15" t="s">
        <v>20</v>
      </c>
      <c r="I60" s="1"/>
    </row>
    <row r="61" spans="1:9" ht="21">
      <c r="A61" s="1"/>
      <c r="B61" s="10">
        <f t="shared" si="1"/>
        <v>13</v>
      </c>
      <c r="C61" s="11" t="s">
        <v>32</v>
      </c>
      <c r="D61" s="11" t="s">
        <v>7</v>
      </c>
      <c r="E61" s="12" t="s">
        <v>8</v>
      </c>
      <c r="F61" s="13">
        <v>25</v>
      </c>
      <c r="G61" s="14">
        <v>2852</v>
      </c>
      <c r="H61" s="15" t="s">
        <v>20</v>
      </c>
      <c r="I61" s="1"/>
    </row>
    <row r="62" spans="1:9" ht="21">
      <c r="A62" s="1"/>
      <c r="B62" s="10">
        <f t="shared" si="1"/>
        <v>14</v>
      </c>
      <c r="C62" s="11" t="s">
        <v>33</v>
      </c>
      <c r="D62" s="17" t="s">
        <v>7</v>
      </c>
      <c r="E62" s="12" t="s">
        <v>8</v>
      </c>
      <c r="F62" s="13">
        <v>26</v>
      </c>
      <c r="G62" s="14">
        <v>4187</v>
      </c>
      <c r="H62" s="15" t="s">
        <v>20</v>
      </c>
      <c r="I62" s="1"/>
    </row>
    <row r="63" spans="1:9" ht="21">
      <c r="A63" s="1"/>
      <c r="B63" s="18"/>
      <c r="C63" s="19"/>
      <c r="D63" s="20"/>
      <c r="E63" s="21"/>
      <c r="F63" s="21"/>
      <c r="G63" s="22"/>
      <c r="H63" s="23"/>
      <c r="I63" s="1"/>
    </row>
    <row r="64" spans="1:9">
      <c r="A64" s="1"/>
      <c r="B64" s="2"/>
      <c r="C64" s="1"/>
      <c r="D64" s="1"/>
      <c r="E64" s="1"/>
      <c r="F64" s="1"/>
      <c r="G64" s="1"/>
      <c r="H64" s="1"/>
      <c r="I64" s="1"/>
    </row>
    <row r="65" spans="1:9" ht="15.75">
      <c r="A65" s="1"/>
      <c r="B65" s="24"/>
      <c r="C65" s="25"/>
      <c r="D65" s="25"/>
      <c r="E65" s="26"/>
      <c r="F65" s="26"/>
      <c r="G65" s="27"/>
      <c r="H65" s="28"/>
      <c r="I65" s="1"/>
    </row>
    <row r="66" spans="1:9" ht="15.75">
      <c r="A66" s="1"/>
      <c r="B66" s="10"/>
      <c r="C66" s="25"/>
      <c r="D66" s="25"/>
      <c r="E66" s="29"/>
      <c r="F66" s="30"/>
      <c r="G66" s="31"/>
      <c r="H66" s="32"/>
      <c r="I66" s="1"/>
    </row>
    <row r="67" spans="1:9" ht="15.75">
      <c r="A67" s="1"/>
      <c r="B67" s="10"/>
      <c r="C67" s="25"/>
      <c r="D67" s="25"/>
      <c r="E67" s="29"/>
      <c r="F67" s="30"/>
      <c r="G67" s="31"/>
      <c r="H67" s="32"/>
      <c r="I67" s="1"/>
    </row>
    <row r="68" spans="1:9" ht="15.75">
      <c r="A68" s="1"/>
      <c r="B68" s="10"/>
      <c r="C68" s="25"/>
      <c r="D68" s="25"/>
      <c r="E68" s="29"/>
      <c r="F68" s="30"/>
      <c r="G68" s="31"/>
      <c r="H68" s="32"/>
      <c r="I68" s="1"/>
    </row>
    <row r="69" spans="1:9" ht="15.75">
      <c r="A69" s="1"/>
      <c r="B69" s="10"/>
      <c r="C69" s="25"/>
      <c r="D69" s="25"/>
      <c r="E69" s="29"/>
      <c r="F69" s="30"/>
      <c r="G69" s="31"/>
      <c r="H69" s="32"/>
      <c r="I69" s="1"/>
    </row>
    <row r="70" spans="1:9" ht="15.75">
      <c r="A70" s="1"/>
      <c r="B70" s="10"/>
      <c r="C70" s="25"/>
      <c r="D70" s="25"/>
      <c r="E70" s="29"/>
      <c r="F70" s="30"/>
      <c r="G70" s="31"/>
      <c r="H70" s="32"/>
      <c r="I70" s="1"/>
    </row>
    <row r="71" spans="1:9" ht="15.75">
      <c r="A71" s="1"/>
      <c r="B71" s="10"/>
      <c r="C71" s="25"/>
      <c r="D71" s="25"/>
      <c r="E71" s="29"/>
      <c r="F71" s="30"/>
      <c r="G71" s="31"/>
      <c r="H71" s="32"/>
      <c r="I71" s="1"/>
    </row>
    <row r="72" spans="1:9" ht="15.75">
      <c r="A72" s="1"/>
      <c r="B72" s="24"/>
      <c r="C72" s="25"/>
      <c r="D72" s="25"/>
      <c r="E72" s="26"/>
      <c r="F72" s="26"/>
      <c r="G72" s="27"/>
      <c r="H72" s="28"/>
      <c r="I72" s="1"/>
    </row>
    <row r="73" spans="1:9" ht="15.75">
      <c r="A73" s="1"/>
      <c r="B73" s="24"/>
      <c r="C73" s="25"/>
      <c r="D73" s="25"/>
      <c r="E73" s="26"/>
      <c r="F73" s="26"/>
      <c r="G73" s="27"/>
      <c r="H73" s="28"/>
      <c r="I73" s="1"/>
    </row>
    <row r="74" spans="1:9" ht="18.75">
      <c r="A74" s="1"/>
      <c r="B74" s="5" t="s">
        <v>0</v>
      </c>
      <c r="C74" s="6" t="s">
        <v>0</v>
      </c>
      <c r="D74" s="7" t="s">
        <v>1</v>
      </c>
      <c r="E74" s="6" t="s">
        <v>2</v>
      </c>
      <c r="F74" s="6" t="s">
        <v>3</v>
      </c>
      <c r="G74" s="6" t="s">
        <v>4</v>
      </c>
      <c r="H74" s="8" t="s">
        <v>5</v>
      </c>
      <c r="I74" s="1"/>
    </row>
    <row r="75" spans="1:9" ht="21">
      <c r="A75" s="1"/>
      <c r="B75" s="10">
        <v>1</v>
      </c>
      <c r="C75" s="33" t="s">
        <v>34</v>
      </c>
      <c r="D75" s="11" t="s">
        <v>7</v>
      </c>
      <c r="E75" s="12" t="s">
        <v>8</v>
      </c>
      <c r="F75" s="13">
        <v>14</v>
      </c>
      <c r="G75" s="14">
        <v>3</v>
      </c>
      <c r="H75" s="15" t="s">
        <v>35</v>
      </c>
      <c r="I75" s="16">
        <v>3</v>
      </c>
    </row>
    <row r="76" spans="1:9" ht="21">
      <c r="A76" s="1"/>
      <c r="B76" s="10">
        <f t="shared" ref="B76:B91" si="2">B75+1</f>
        <v>2</v>
      </c>
      <c r="C76" s="33" t="s">
        <v>36</v>
      </c>
      <c r="D76" s="11" t="s">
        <v>7</v>
      </c>
      <c r="E76" s="12" t="s">
        <v>8</v>
      </c>
      <c r="F76" s="13">
        <v>15</v>
      </c>
      <c r="G76" s="14">
        <v>3</v>
      </c>
      <c r="H76" s="15" t="s">
        <v>35</v>
      </c>
      <c r="I76" s="1"/>
    </row>
    <row r="77" spans="1:9" ht="21">
      <c r="A77" s="1"/>
      <c r="B77" s="10">
        <f t="shared" si="2"/>
        <v>3</v>
      </c>
      <c r="C77" s="33" t="s">
        <v>37</v>
      </c>
      <c r="D77" s="11" t="s">
        <v>7</v>
      </c>
      <c r="E77" s="12" t="s">
        <v>8</v>
      </c>
      <c r="F77" s="13">
        <v>16</v>
      </c>
      <c r="G77" s="14">
        <v>5</v>
      </c>
      <c r="H77" s="15" t="s">
        <v>35</v>
      </c>
      <c r="I77" s="1"/>
    </row>
    <row r="78" spans="1:9" ht="21">
      <c r="A78" s="1"/>
      <c r="B78" s="10">
        <f t="shared" si="2"/>
        <v>4</v>
      </c>
      <c r="C78" s="33" t="s">
        <v>38</v>
      </c>
      <c r="D78" s="11" t="s">
        <v>7</v>
      </c>
      <c r="E78" s="12" t="s">
        <v>8</v>
      </c>
      <c r="F78" s="13">
        <v>17</v>
      </c>
      <c r="G78" s="14">
        <v>9</v>
      </c>
      <c r="H78" s="15" t="s">
        <v>35</v>
      </c>
      <c r="I78" s="1"/>
    </row>
    <row r="79" spans="1:9" ht="21">
      <c r="A79" s="1"/>
      <c r="B79" s="10">
        <f t="shared" si="2"/>
        <v>5</v>
      </c>
      <c r="C79" s="33" t="s">
        <v>39</v>
      </c>
      <c r="D79" s="11" t="s">
        <v>7</v>
      </c>
      <c r="E79" s="12" t="s">
        <v>8</v>
      </c>
      <c r="F79" s="13">
        <v>18</v>
      </c>
      <c r="G79" s="14">
        <v>15</v>
      </c>
      <c r="H79" s="15" t="s">
        <v>35</v>
      </c>
      <c r="I79" s="1"/>
    </row>
    <row r="80" spans="1:9" ht="21">
      <c r="A80" s="1"/>
      <c r="B80" s="10">
        <f t="shared" si="2"/>
        <v>6</v>
      </c>
      <c r="C80" s="33" t="s">
        <v>40</v>
      </c>
      <c r="D80" s="11" t="s">
        <v>7</v>
      </c>
      <c r="E80" s="12" t="s">
        <v>8</v>
      </c>
      <c r="F80" s="13">
        <v>19</v>
      </c>
      <c r="G80" s="14">
        <v>25</v>
      </c>
      <c r="H80" s="15" t="s">
        <v>35</v>
      </c>
      <c r="I80" s="1"/>
    </row>
    <row r="81" spans="1:9" ht="21">
      <c r="A81" s="1"/>
      <c r="B81" s="10">
        <f t="shared" si="2"/>
        <v>7</v>
      </c>
      <c r="C81" s="33" t="s">
        <v>41</v>
      </c>
      <c r="D81" s="11" t="s">
        <v>7</v>
      </c>
      <c r="E81" s="12" t="s">
        <v>8</v>
      </c>
      <c r="F81" s="13">
        <v>20</v>
      </c>
      <c r="G81" s="14">
        <v>30</v>
      </c>
      <c r="H81" s="15" t="s">
        <v>35</v>
      </c>
      <c r="I81" s="1"/>
    </row>
    <row r="82" spans="1:9" ht="21">
      <c r="A82" s="1"/>
      <c r="B82" s="10">
        <f t="shared" si="2"/>
        <v>8</v>
      </c>
      <c r="C82" s="33" t="s">
        <v>42</v>
      </c>
      <c r="D82" s="11" t="s">
        <v>7</v>
      </c>
      <c r="E82" s="12" t="s">
        <v>8</v>
      </c>
      <c r="F82" s="13">
        <v>21</v>
      </c>
      <c r="G82" s="14">
        <v>50</v>
      </c>
      <c r="H82" s="15" t="s">
        <v>35</v>
      </c>
      <c r="I82" s="1"/>
    </row>
    <row r="83" spans="1:9" ht="21">
      <c r="A83" s="1"/>
      <c r="B83" s="10">
        <f t="shared" si="2"/>
        <v>9</v>
      </c>
      <c r="C83" s="33" t="s">
        <v>43</v>
      </c>
      <c r="D83" s="11" t="s">
        <v>7</v>
      </c>
      <c r="E83" s="12" t="s">
        <v>8</v>
      </c>
      <c r="F83" s="13">
        <v>22</v>
      </c>
      <c r="G83" s="14">
        <v>75</v>
      </c>
      <c r="H83" s="15" t="s">
        <v>35</v>
      </c>
      <c r="I83" s="1"/>
    </row>
    <row r="84" spans="1:9" ht="21">
      <c r="A84" s="1"/>
      <c r="B84" s="10">
        <f t="shared" si="2"/>
        <v>10</v>
      </c>
      <c r="C84" s="33" t="s">
        <v>44</v>
      </c>
      <c r="D84" s="11" t="s">
        <v>7</v>
      </c>
      <c r="E84" s="12" t="s">
        <v>8</v>
      </c>
      <c r="F84" s="13">
        <v>23</v>
      </c>
      <c r="G84" s="14">
        <v>114</v>
      </c>
      <c r="H84" s="15" t="s">
        <v>35</v>
      </c>
      <c r="I84" s="1"/>
    </row>
    <row r="85" spans="1:9" ht="21">
      <c r="A85" s="1"/>
      <c r="B85" s="10">
        <f t="shared" si="2"/>
        <v>11</v>
      </c>
      <c r="C85" s="33" t="s">
        <v>45</v>
      </c>
      <c r="D85" s="11" t="s">
        <v>7</v>
      </c>
      <c r="E85" s="12" t="s">
        <v>8</v>
      </c>
      <c r="F85" s="13">
        <v>24</v>
      </c>
      <c r="G85" s="14">
        <v>188</v>
      </c>
      <c r="H85" s="15" t="s">
        <v>35</v>
      </c>
      <c r="I85" s="1"/>
    </row>
    <row r="86" spans="1:9" ht="21">
      <c r="A86" s="1"/>
      <c r="B86" s="10">
        <f t="shared" si="2"/>
        <v>12</v>
      </c>
      <c r="C86" s="33" t="s">
        <v>46</v>
      </c>
      <c r="D86" s="11" t="s">
        <v>7</v>
      </c>
      <c r="E86" s="12" t="s">
        <v>8</v>
      </c>
      <c r="F86" s="13">
        <v>25</v>
      </c>
      <c r="G86" s="14">
        <v>283</v>
      </c>
      <c r="H86" s="15" t="s">
        <v>35</v>
      </c>
      <c r="I86" s="1"/>
    </row>
    <row r="87" spans="1:9" ht="21">
      <c r="A87" s="1"/>
      <c r="B87" s="10">
        <f t="shared" si="2"/>
        <v>13</v>
      </c>
      <c r="C87" s="33" t="s">
        <v>47</v>
      </c>
      <c r="D87" s="11" t="s">
        <v>7</v>
      </c>
      <c r="E87" s="12" t="s">
        <v>8</v>
      </c>
      <c r="F87" s="13">
        <v>26</v>
      </c>
      <c r="G87" s="14">
        <v>389</v>
      </c>
      <c r="H87" s="15" t="s">
        <v>35</v>
      </c>
      <c r="I87" s="1"/>
    </row>
    <row r="88" spans="1:9" ht="21">
      <c r="A88" s="1"/>
      <c r="B88" s="10">
        <f t="shared" si="2"/>
        <v>14</v>
      </c>
      <c r="C88" s="33" t="s">
        <v>48</v>
      </c>
      <c r="D88" s="11" t="s">
        <v>7</v>
      </c>
      <c r="E88" s="12" t="s">
        <v>8</v>
      </c>
      <c r="F88" s="13">
        <v>27</v>
      </c>
      <c r="G88" s="14">
        <v>538</v>
      </c>
      <c r="H88" s="15" t="s">
        <v>35</v>
      </c>
      <c r="I88" s="1"/>
    </row>
    <row r="89" spans="1:9" ht="21">
      <c r="A89" s="1"/>
      <c r="B89" s="10">
        <f t="shared" si="2"/>
        <v>15</v>
      </c>
      <c r="C89" s="33" t="s">
        <v>49</v>
      </c>
      <c r="D89" s="11" t="s">
        <v>7</v>
      </c>
      <c r="E89" s="12" t="s">
        <v>8</v>
      </c>
      <c r="F89" s="13">
        <v>28</v>
      </c>
      <c r="G89" s="14">
        <v>767</v>
      </c>
      <c r="H89" s="15" t="s">
        <v>35</v>
      </c>
      <c r="I89" s="1"/>
    </row>
    <row r="90" spans="1:9" ht="21">
      <c r="A90" s="1"/>
      <c r="B90" s="10">
        <f t="shared" si="2"/>
        <v>16</v>
      </c>
      <c r="C90" s="33" t="s">
        <v>50</v>
      </c>
      <c r="D90" s="11" t="s">
        <v>7</v>
      </c>
      <c r="E90" s="12" t="s">
        <v>8</v>
      </c>
      <c r="F90" s="13">
        <v>29</v>
      </c>
      <c r="G90" s="14">
        <v>1022</v>
      </c>
      <c r="H90" s="15" t="s">
        <v>35</v>
      </c>
      <c r="I90" s="1"/>
    </row>
    <row r="91" spans="1:9" ht="21">
      <c r="A91" s="1"/>
      <c r="B91" s="10">
        <f t="shared" si="2"/>
        <v>17</v>
      </c>
      <c r="C91" s="33" t="s">
        <v>51</v>
      </c>
      <c r="D91" s="11" t="s">
        <v>7</v>
      </c>
      <c r="E91" s="12" t="s">
        <v>8</v>
      </c>
      <c r="F91" s="13">
        <v>30</v>
      </c>
      <c r="G91" s="14">
        <v>1318</v>
      </c>
      <c r="H91" s="15" t="s">
        <v>35</v>
      </c>
      <c r="I91" s="1"/>
    </row>
    <row r="92" spans="1:9" ht="21">
      <c r="A92" s="1"/>
      <c r="B92" s="18"/>
      <c r="C92" s="34"/>
      <c r="D92" s="19"/>
      <c r="E92" s="21"/>
      <c r="F92" s="21"/>
      <c r="G92" s="22"/>
      <c r="H92" s="23"/>
      <c r="I92" s="1"/>
    </row>
    <row r="93" spans="1:9">
      <c r="A93" s="1"/>
      <c r="B93" s="2"/>
      <c r="C93" s="1"/>
      <c r="D93" s="1"/>
      <c r="E93" s="1"/>
      <c r="F93" s="1"/>
      <c r="G93" s="1"/>
      <c r="H93" s="1"/>
      <c r="I93" s="1"/>
    </row>
    <row r="94" spans="1:9" ht="15.75">
      <c r="A94" s="1"/>
      <c r="B94" s="24"/>
      <c r="C94" s="25"/>
      <c r="D94" s="25"/>
      <c r="E94" s="26"/>
      <c r="F94" s="26"/>
      <c r="G94" s="27"/>
      <c r="H94" s="28"/>
      <c r="I94" s="1"/>
    </row>
    <row r="95" spans="1:9" ht="15.75">
      <c r="A95" s="1"/>
      <c r="B95" s="10"/>
      <c r="C95" s="25"/>
      <c r="D95" s="25"/>
      <c r="E95" s="29"/>
      <c r="F95" s="30"/>
      <c r="G95" s="31"/>
      <c r="H95" s="32"/>
      <c r="I95" s="1"/>
    </row>
    <row r="96" spans="1:9" ht="15.75">
      <c r="A96" s="1"/>
      <c r="B96" s="10"/>
      <c r="C96" s="25"/>
      <c r="D96" s="25"/>
      <c r="E96" s="29"/>
      <c r="F96" s="30"/>
      <c r="G96" s="31"/>
      <c r="H96" s="32"/>
      <c r="I96" s="1"/>
    </row>
    <row r="97" spans="1:9" ht="15.75">
      <c r="A97" s="1"/>
      <c r="B97" s="10"/>
      <c r="C97" s="25"/>
      <c r="D97" s="25"/>
      <c r="E97" s="29"/>
      <c r="F97" s="30"/>
      <c r="G97" s="31"/>
      <c r="H97" s="32"/>
      <c r="I97" s="1"/>
    </row>
    <row r="98" spans="1:9" ht="15.75">
      <c r="A98" s="1"/>
      <c r="B98" s="10"/>
      <c r="C98" s="25"/>
      <c r="D98" s="25"/>
      <c r="E98" s="29"/>
      <c r="F98" s="30"/>
      <c r="G98" s="31"/>
      <c r="H98" s="32"/>
      <c r="I98" s="1"/>
    </row>
    <row r="99" spans="1:9" ht="15.75">
      <c r="A99" s="1"/>
      <c r="B99" s="10"/>
      <c r="C99" s="25"/>
      <c r="D99" s="25"/>
      <c r="E99" s="29"/>
      <c r="F99" s="30"/>
      <c r="G99" s="31"/>
      <c r="H99" s="32"/>
      <c r="I99" s="1"/>
    </row>
    <row r="100" spans="1:9" ht="15.75">
      <c r="A100" s="1"/>
      <c r="B100" s="10"/>
      <c r="C100" s="25"/>
      <c r="D100" s="25"/>
      <c r="E100" s="29"/>
      <c r="F100" s="30"/>
      <c r="G100" s="31"/>
      <c r="H100" s="32"/>
      <c r="I100" s="1"/>
    </row>
    <row r="101" spans="1:9" ht="15.75">
      <c r="A101" s="1"/>
      <c r="B101" s="24"/>
      <c r="C101" s="25"/>
      <c r="D101" s="25"/>
      <c r="E101" s="26"/>
      <c r="F101" s="26"/>
      <c r="G101" s="27"/>
      <c r="H101" s="28"/>
      <c r="I101" s="1"/>
    </row>
    <row r="102" spans="1:9" ht="15.75">
      <c r="A102" s="1"/>
      <c r="B102" s="24"/>
      <c r="C102" s="25"/>
      <c r="D102" s="25"/>
      <c r="E102" s="26"/>
      <c r="F102" s="26"/>
      <c r="G102" s="27"/>
      <c r="H102" s="28"/>
      <c r="I102" s="1"/>
    </row>
    <row r="103" spans="1:9" ht="18.75">
      <c r="A103" s="1"/>
      <c r="B103" s="5" t="s">
        <v>0</v>
      </c>
      <c r="C103" s="6" t="s">
        <v>0</v>
      </c>
      <c r="D103" s="7" t="s">
        <v>1</v>
      </c>
      <c r="E103" s="6" t="s">
        <v>2</v>
      </c>
      <c r="F103" s="6" t="s">
        <v>3</v>
      </c>
      <c r="G103" s="6" t="s">
        <v>4</v>
      </c>
      <c r="H103" s="8" t="s">
        <v>5</v>
      </c>
      <c r="I103" s="1"/>
    </row>
    <row r="104" spans="1:9" ht="21">
      <c r="A104" s="1"/>
      <c r="B104" s="10">
        <v>1</v>
      </c>
      <c r="C104" s="35" t="s">
        <v>52</v>
      </c>
      <c r="D104" s="11" t="s">
        <v>7</v>
      </c>
      <c r="E104" s="12" t="s">
        <v>8</v>
      </c>
      <c r="F104" s="13">
        <v>15</v>
      </c>
      <c r="G104" s="36">
        <v>3</v>
      </c>
      <c r="H104" s="15" t="s">
        <v>53</v>
      </c>
      <c r="I104" s="16">
        <v>4</v>
      </c>
    </row>
    <row r="105" spans="1:9" ht="21">
      <c r="A105" s="1"/>
      <c r="B105" s="10">
        <f t="shared" ref="B105:B158" si="3">B104+1</f>
        <v>2</v>
      </c>
      <c r="C105" s="35" t="s">
        <v>54</v>
      </c>
      <c r="D105" s="11" t="s">
        <v>7</v>
      </c>
      <c r="E105" s="12" t="s">
        <v>8</v>
      </c>
      <c r="F105" s="13">
        <v>16</v>
      </c>
      <c r="G105" s="36">
        <v>3</v>
      </c>
      <c r="H105" s="15" t="s">
        <v>53</v>
      </c>
      <c r="I105" s="1"/>
    </row>
    <row r="106" spans="1:9" ht="21">
      <c r="A106" s="1"/>
      <c r="B106" s="10">
        <f t="shared" si="3"/>
        <v>3</v>
      </c>
      <c r="C106" s="35" t="s">
        <v>55</v>
      </c>
      <c r="D106" s="11" t="s">
        <v>7</v>
      </c>
      <c r="E106" s="12" t="s">
        <v>8</v>
      </c>
      <c r="F106" s="13">
        <v>17</v>
      </c>
      <c r="G106" s="36">
        <v>3</v>
      </c>
      <c r="H106" s="15" t="s">
        <v>53</v>
      </c>
      <c r="I106" s="1"/>
    </row>
    <row r="107" spans="1:9" ht="21">
      <c r="A107" s="1"/>
      <c r="B107" s="10">
        <f t="shared" si="3"/>
        <v>4</v>
      </c>
      <c r="C107" s="35" t="s">
        <v>56</v>
      </c>
      <c r="D107" s="11" t="s">
        <v>7</v>
      </c>
      <c r="E107" s="12" t="s">
        <v>8</v>
      </c>
      <c r="F107" s="13">
        <v>18</v>
      </c>
      <c r="G107" s="36">
        <v>4</v>
      </c>
      <c r="H107" s="15" t="s">
        <v>53</v>
      </c>
      <c r="I107" s="1"/>
    </row>
    <row r="108" spans="1:9" ht="21">
      <c r="A108" s="1"/>
      <c r="B108" s="10">
        <f t="shared" si="3"/>
        <v>5</v>
      </c>
      <c r="C108" s="35" t="s">
        <v>57</v>
      </c>
      <c r="D108" s="11" t="s">
        <v>7</v>
      </c>
      <c r="E108" s="12" t="s">
        <v>8</v>
      </c>
      <c r="F108" s="13">
        <v>19</v>
      </c>
      <c r="G108" s="36">
        <v>6</v>
      </c>
      <c r="H108" s="15" t="s">
        <v>53</v>
      </c>
      <c r="I108" s="1"/>
    </row>
    <row r="109" spans="1:9" ht="21">
      <c r="A109" s="1"/>
      <c r="B109" s="10">
        <f t="shared" si="3"/>
        <v>6</v>
      </c>
      <c r="C109" s="35" t="s">
        <v>58</v>
      </c>
      <c r="D109" s="11" t="s">
        <v>7</v>
      </c>
      <c r="E109" s="12" t="s">
        <v>8</v>
      </c>
      <c r="F109" s="13">
        <v>20</v>
      </c>
      <c r="G109" s="36">
        <v>6</v>
      </c>
      <c r="H109" s="15" t="s">
        <v>53</v>
      </c>
      <c r="I109" s="1"/>
    </row>
    <row r="110" spans="1:9" ht="21">
      <c r="A110" s="1"/>
      <c r="B110" s="10">
        <f t="shared" si="3"/>
        <v>7</v>
      </c>
      <c r="C110" s="35" t="s">
        <v>59</v>
      </c>
      <c r="D110" s="11" t="s">
        <v>7</v>
      </c>
      <c r="E110" s="12" t="s">
        <v>8</v>
      </c>
      <c r="F110" s="13">
        <v>21</v>
      </c>
      <c r="G110" s="36">
        <v>11</v>
      </c>
      <c r="H110" s="15" t="s">
        <v>53</v>
      </c>
      <c r="I110" s="1"/>
    </row>
    <row r="111" spans="1:9" ht="21">
      <c r="A111" s="1"/>
      <c r="B111" s="10">
        <f t="shared" si="3"/>
        <v>8</v>
      </c>
      <c r="C111" s="35" t="s">
        <v>60</v>
      </c>
      <c r="D111" s="11" t="s">
        <v>7</v>
      </c>
      <c r="E111" s="12" t="s">
        <v>8</v>
      </c>
      <c r="F111" s="13">
        <v>22</v>
      </c>
      <c r="G111" s="36">
        <v>15</v>
      </c>
      <c r="H111" s="15" t="s">
        <v>53</v>
      </c>
      <c r="I111" s="1"/>
    </row>
    <row r="112" spans="1:9" ht="21">
      <c r="A112" s="1"/>
      <c r="B112" s="10">
        <f t="shared" si="3"/>
        <v>9</v>
      </c>
      <c r="C112" s="35" t="s">
        <v>61</v>
      </c>
      <c r="D112" s="11" t="s">
        <v>7</v>
      </c>
      <c r="E112" s="12" t="s">
        <v>8</v>
      </c>
      <c r="F112" s="13">
        <v>23</v>
      </c>
      <c r="G112" s="36">
        <v>23</v>
      </c>
      <c r="H112" s="15" t="s">
        <v>53</v>
      </c>
      <c r="I112" s="1"/>
    </row>
    <row r="113" spans="1:9" ht="21">
      <c r="A113" s="1"/>
      <c r="B113" s="10">
        <f t="shared" si="3"/>
        <v>10</v>
      </c>
      <c r="C113" s="35" t="s">
        <v>62</v>
      </c>
      <c r="D113" s="11" t="s">
        <v>7</v>
      </c>
      <c r="E113" s="12" t="s">
        <v>8</v>
      </c>
      <c r="F113" s="13">
        <v>24</v>
      </c>
      <c r="G113" s="36">
        <v>24</v>
      </c>
      <c r="H113" s="15" t="s">
        <v>53</v>
      </c>
      <c r="I113" s="1"/>
    </row>
    <row r="114" spans="1:9" ht="21">
      <c r="A114" s="1"/>
      <c r="B114" s="10">
        <f t="shared" si="3"/>
        <v>11</v>
      </c>
      <c r="C114" s="35" t="s">
        <v>63</v>
      </c>
      <c r="D114" s="11" t="s">
        <v>7</v>
      </c>
      <c r="E114" s="12" t="s">
        <v>8</v>
      </c>
      <c r="F114" s="13">
        <v>25</v>
      </c>
      <c r="G114" s="36">
        <v>44</v>
      </c>
      <c r="H114" s="15" t="s">
        <v>53</v>
      </c>
      <c r="I114" s="1"/>
    </row>
    <row r="115" spans="1:9" ht="21">
      <c r="A115" s="1"/>
      <c r="B115" s="10">
        <f t="shared" si="3"/>
        <v>12</v>
      </c>
      <c r="C115" s="35" t="s">
        <v>64</v>
      </c>
      <c r="D115" s="11" t="s">
        <v>7</v>
      </c>
      <c r="E115" s="12" t="s">
        <v>8</v>
      </c>
      <c r="F115" s="37">
        <v>26</v>
      </c>
      <c r="G115" s="36">
        <v>59</v>
      </c>
      <c r="H115" s="15" t="s">
        <v>53</v>
      </c>
      <c r="I115" s="1"/>
    </row>
    <row r="116" spans="1:9" ht="21">
      <c r="A116" s="1"/>
      <c r="B116" s="10">
        <f t="shared" si="3"/>
        <v>13</v>
      </c>
      <c r="C116" s="35" t="s">
        <v>65</v>
      </c>
      <c r="D116" s="11" t="s">
        <v>7</v>
      </c>
      <c r="E116" s="12" t="s">
        <v>8</v>
      </c>
      <c r="F116" s="13">
        <v>27</v>
      </c>
      <c r="G116" s="36">
        <v>75</v>
      </c>
      <c r="H116" s="15" t="s">
        <v>53</v>
      </c>
      <c r="I116" s="1"/>
    </row>
    <row r="117" spans="1:9" ht="21">
      <c r="A117" s="1"/>
      <c r="B117" s="10">
        <f t="shared" si="3"/>
        <v>14</v>
      </c>
      <c r="C117" s="35" t="s">
        <v>66</v>
      </c>
      <c r="D117" s="11" t="s">
        <v>7</v>
      </c>
      <c r="E117" s="12" t="s">
        <v>8</v>
      </c>
      <c r="F117" s="38">
        <v>28</v>
      </c>
      <c r="G117" s="36">
        <v>91</v>
      </c>
      <c r="H117" s="15" t="s">
        <v>53</v>
      </c>
      <c r="I117" s="1"/>
    </row>
    <row r="118" spans="1:9" ht="21">
      <c r="A118" s="1"/>
      <c r="B118" s="10">
        <f t="shared" si="3"/>
        <v>15</v>
      </c>
      <c r="C118" s="35" t="s">
        <v>67</v>
      </c>
      <c r="D118" s="11" t="s">
        <v>7</v>
      </c>
      <c r="E118" s="12" t="s">
        <v>8</v>
      </c>
      <c r="F118" s="13">
        <v>29</v>
      </c>
      <c r="G118" s="36">
        <v>110</v>
      </c>
      <c r="H118" s="15" t="s">
        <v>53</v>
      </c>
      <c r="I118" s="1"/>
    </row>
    <row r="119" spans="1:9" ht="15.75">
      <c r="A119" s="1"/>
      <c r="B119" s="39"/>
      <c r="C119" s="35"/>
      <c r="D119" s="35"/>
      <c r="E119" s="40"/>
      <c r="F119" s="40"/>
      <c r="G119" s="41"/>
      <c r="H119" s="32"/>
      <c r="I119" s="1"/>
    </row>
    <row r="120" spans="1:9">
      <c r="A120" s="1"/>
      <c r="B120" s="2"/>
      <c r="C120" s="1"/>
      <c r="D120" s="1"/>
      <c r="E120" s="1"/>
      <c r="F120" s="1"/>
      <c r="G120" s="1"/>
      <c r="H120" s="1"/>
      <c r="I120" s="1"/>
    </row>
    <row r="121" spans="1:9" ht="15.75">
      <c r="A121" s="1"/>
      <c r="B121" s="24"/>
      <c r="C121" s="25"/>
      <c r="D121" s="25"/>
      <c r="E121" s="26"/>
      <c r="F121" s="26"/>
      <c r="G121" s="27"/>
      <c r="H121" s="28"/>
      <c r="I121" s="1"/>
    </row>
    <row r="122" spans="1:9" ht="15.75">
      <c r="A122" s="1"/>
      <c r="B122" s="10"/>
      <c r="C122" s="25"/>
      <c r="D122" s="25"/>
      <c r="E122" s="29"/>
      <c r="F122" s="30"/>
      <c r="G122" s="31"/>
      <c r="H122" s="32"/>
      <c r="I122" s="1"/>
    </row>
    <row r="123" spans="1:9" ht="15.75">
      <c r="A123" s="1"/>
      <c r="B123" s="10"/>
      <c r="C123" s="25"/>
      <c r="D123" s="25"/>
      <c r="E123" s="29"/>
      <c r="F123" s="30"/>
      <c r="G123" s="31"/>
      <c r="H123" s="32"/>
      <c r="I123" s="1"/>
    </row>
    <row r="124" spans="1:9" ht="15.75">
      <c r="A124" s="1"/>
      <c r="B124" s="10"/>
      <c r="C124" s="25"/>
      <c r="D124" s="25"/>
      <c r="E124" s="29"/>
      <c r="F124" s="30"/>
      <c r="G124" s="31"/>
      <c r="H124" s="32"/>
      <c r="I124" s="1"/>
    </row>
    <row r="125" spans="1:9" ht="15.75">
      <c r="A125" s="1"/>
      <c r="B125" s="10"/>
      <c r="C125" s="25"/>
      <c r="D125" s="25"/>
      <c r="E125" s="29"/>
      <c r="F125" s="30"/>
      <c r="G125" s="31"/>
      <c r="H125" s="32"/>
      <c r="I125" s="1"/>
    </row>
    <row r="126" spans="1:9" ht="15.75">
      <c r="A126" s="1"/>
      <c r="B126" s="10"/>
      <c r="C126" s="25"/>
      <c r="D126" s="25"/>
      <c r="E126" s="29"/>
      <c r="F126" s="30"/>
      <c r="G126" s="31"/>
      <c r="H126" s="32"/>
      <c r="I126" s="1"/>
    </row>
    <row r="127" spans="1:9" ht="15.75">
      <c r="A127" s="1"/>
      <c r="B127" s="10"/>
      <c r="C127" s="25"/>
      <c r="D127" s="25"/>
      <c r="E127" s="29"/>
      <c r="F127" s="30"/>
      <c r="G127" s="31"/>
      <c r="H127" s="32"/>
      <c r="I127" s="1"/>
    </row>
    <row r="128" spans="1:9" ht="15.75">
      <c r="A128" s="1"/>
      <c r="B128" s="24"/>
      <c r="C128" s="25"/>
      <c r="D128" s="25"/>
      <c r="E128" s="26"/>
      <c r="F128" s="26"/>
      <c r="G128" s="27"/>
      <c r="H128" s="28"/>
      <c r="I128" s="1"/>
    </row>
    <row r="129" spans="1:9" ht="15.75">
      <c r="A129" s="1"/>
      <c r="B129" s="24"/>
      <c r="C129" s="25"/>
      <c r="D129" s="25"/>
      <c r="E129" s="26"/>
      <c r="F129" s="26"/>
      <c r="G129" s="27"/>
      <c r="H129" s="28"/>
      <c r="I129" s="1"/>
    </row>
    <row r="130" spans="1:9" ht="18.75">
      <c r="A130" s="1"/>
      <c r="B130" s="5" t="s">
        <v>0</v>
      </c>
      <c r="C130" s="6" t="s">
        <v>0</v>
      </c>
      <c r="D130" s="7" t="s">
        <v>1</v>
      </c>
      <c r="E130" s="6" t="s">
        <v>2</v>
      </c>
      <c r="F130" s="6" t="s">
        <v>3</v>
      </c>
      <c r="G130" s="6" t="s">
        <v>4</v>
      </c>
      <c r="H130" s="8" t="s">
        <v>5</v>
      </c>
      <c r="I130" s="16">
        <v>5</v>
      </c>
    </row>
    <row r="131" spans="1:9" ht="21">
      <c r="A131" s="1"/>
      <c r="B131" s="10">
        <v>1</v>
      </c>
      <c r="C131" s="35" t="s">
        <v>68</v>
      </c>
      <c r="D131" s="11" t="s">
        <v>69</v>
      </c>
      <c r="E131" s="12" t="s">
        <v>8</v>
      </c>
      <c r="F131" s="42">
        <v>16</v>
      </c>
      <c r="G131" s="36">
        <v>2</v>
      </c>
      <c r="H131" s="15" t="s">
        <v>70</v>
      </c>
      <c r="I131" s="1"/>
    </row>
    <row r="132" spans="1:9" ht="21">
      <c r="A132" s="1"/>
      <c r="B132" s="10">
        <f>B131+1</f>
        <v>2</v>
      </c>
      <c r="C132" s="35" t="s">
        <v>71</v>
      </c>
      <c r="D132" s="11" t="s">
        <v>69</v>
      </c>
      <c r="E132" s="12" t="s">
        <v>8</v>
      </c>
      <c r="F132" s="42">
        <v>17</v>
      </c>
      <c r="G132" s="43">
        <v>2</v>
      </c>
      <c r="H132" s="15" t="s">
        <v>70</v>
      </c>
      <c r="I132" s="1"/>
    </row>
    <row r="133" spans="1:9" ht="21">
      <c r="A133" s="1"/>
      <c r="B133" s="10">
        <f t="shared" si="3"/>
        <v>3</v>
      </c>
      <c r="C133" s="35" t="s">
        <v>72</v>
      </c>
      <c r="D133" s="11" t="s">
        <v>69</v>
      </c>
      <c r="E133" s="12" t="s">
        <v>8</v>
      </c>
      <c r="F133" s="42">
        <v>18</v>
      </c>
      <c r="G133" s="43">
        <v>2</v>
      </c>
      <c r="H133" s="15" t="s">
        <v>70</v>
      </c>
      <c r="I133" s="1"/>
    </row>
    <row r="134" spans="1:9" ht="21">
      <c r="A134" s="1"/>
      <c r="B134" s="10">
        <f t="shared" si="3"/>
        <v>4</v>
      </c>
      <c r="C134" s="35" t="s">
        <v>73</v>
      </c>
      <c r="D134" s="11" t="s">
        <v>69</v>
      </c>
      <c r="E134" s="12" t="s">
        <v>8</v>
      </c>
      <c r="F134" s="42">
        <v>19</v>
      </c>
      <c r="G134" s="43">
        <v>2</v>
      </c>
      <c r="H134" s="15" t="s">
        <v>70</v>
      </c>
      <c r="I134" s="1"/>
    </row>
    <row r="135" spans="1:9" ht="21">
      <c r="A135" s="1"/>
      <c r="B135" s="10">
        <f t="shared" si="3"/>
        <v>5</v>
      </c>
      <c r="C135" s="35" t="s">
        <v>74</v>
      </c>
      <c r="D135" s="11" t="s">
        <v>69</v>
      </c>
      <c r="E135" s="12" t="s">
        <v>8</v>
      </c>
      <c r="F135" s="42">
        <v>22</v>
      </c>
      <c r="G135" s="36">
        <v>5</v>
      </c>
      <c r="H135" s="15" t="s">
        <v>70</v>
      </c>
      <c r="I135" s="1"/>
    </row>
    <row r="136" spans="1:9" ht="21">
      <c r="A136" s="1"/>
      <c r="B136" s="10">
        <f t="shared" si="3"/>
        <v>6</v>
      </c>
      <c r="C136" s="35" t="s">
        <v>75</v>
      </c>
      <c r="D136" s="11" t="s">
        <v>69</v>
      </c>
      <c r="E136" s="12" t="s">
        <v>8</v>
      </c>
      <c r="F136" s="42">
        <v>23</v>
      </c>
      <c r="G136" s="36">
        <v>5</v>
      </c>
      <c r="H136" s="15" t="s">
        <v>70</v>
      </c>
      <c r="I136" s="1"/>
    </row>
    <row r="137" spans="1:9" ht="21">
      <c r="A137" s="1"/>
      <c r="B137" s="10">
        <f t="shared" si="3"/>
        <v>7</v>
      </c>
      <c r="C137" s="35" t="s">
        <v>76</v>
      </c>
      <c r="D137" s="11" t="s">
        <v>69</v>
      </c>
      <c r="E137" s="12" t="s">
        <v>8</v>
      </c>
      <c r="F137" s="42">
        <v>24</v>
      </c>
      <c r="G137" s="36">
        <v>6</v>
      </c>
      <c r="H137" s="15" t="s">
        <v>70</v>
      </c>
      <c r="I137" s="1"/>
    </row>
    <row r="138" spans="1:9" ht="21">
      <c r="A138" s="1"/>
      <c r="B138" s="10">
        <f t="shared" si="3"/>
        <v>8</v>
      </c>
      <c r="C138" s="35" t="s">
        <v>77</v>
      </c>
      <c r="D138" s="11" t="s">
        <v>69</v>
      </c>
      <c r="E138" s="12" t="s">
        <v>8</v>
      </c>
      <c r="F138" s="42">
        <v>25</v>
      </c>
      <c r="G138" s="36">
        <v>8</v>
      </c>
      <c r="H138" s="15" t="s">
        <v>70</v>
      </c>
      <c r="I138" s="1"/>
    </row>
    <row r="139" spans="1:9" ht="21">
      <c r="A139" s="1"/>
      <c r="B139" s="10">
        <f t="shared" si="3"/>
        <v>9</v>
      </c>
      <c r="C139" s="35" t="s">
        <v>78</v>
      </c>
      <c r="D139" s="11" t="s">
        <v>69</v>
      </c>
      <c r="E139" s="12" t="s">
        <v>8</v>
      </c>
      <c r="F139" s="42">
        <v>26</v>
      </c>
      <c r="G139" s="36">
        <v>10</v>
      </c>
      <c r="H139" s="15" t="s">
        <v>70</v>
      </c>
      <c r="I139" s="1"/>
    </row>
    <row r="140" spans="1:9" ht="21">
      <c r="A140" s="1"/>
      <c r="B140" s="10">
        <f t="shared" si="3"/>
        <v>10</v>
      </c>
      <c r="C140" s="35" t="s">
        <v>79</v>
      </c>
      <c r="D140" s="11" t="s">
        <v>69</v>
      </c>
      <c r="E140" s="12" t="s">
        <v>8</v>
      </c>
      <c r="F140" s="42">
        <v>27</v>
      </c>
      <c r="G140" s="36">
        <v>14</v>
      </c>
      <c r="H140" s="15" t="s">
        <v>70</v>
      </c>
      <c r="I140" s="1"/>
    </row>
    <row r="141" spans="1:9" ht="21">
      <c r="A141" s="1"/>
      <c r="B141" s="10">
        <f t="shared" si="3"/>
        <v>11</v>
      </c>
      <c r="C141" s="35" t="s">
        <v>80</v>
      </c>
      <c r="D141" s="11" t="s">
        <v>69</v>
      </c>
      <c r="E141" s="12" t="s">
        <v>8</v>
      </c>
      <c r="F141" s="42">
        <v>28</v>
      </c>
      <c r="G141" s="36">
        <v>16</v>
      </c>
      <c r="H141" s="15" t="s">
        <v>70</v>
      </c>
      <c r="I141" s="1"/>
    </row>
    <row r="142" spans="1:9" ht="21">
      <c r="A142" s="1"/>
      <c r="B142" s="10">
        <f t="shared" si="3"/>
        <v>12</v>
      </c>
      <c r="C142" s="35" t="s">
        <v>81</v>
      </c>
      <c r="D142" s="11" t="s">
        <v>69</v>
      </c>
      <c r="E142" s="12" t="s">
        <v>8</v>
      </c>
      <c r="F142" s="42">
        <v>29</v>
      </c>
      <c r="G142" s="36">
        <v>22</v>
      </c>
      <c r="H142" s="15" t="s">
        <v>70</v>
      </c>
      <c r="I142" s="1"/>
    </row>
    <row r="143" spans="1:9" ht="21">
      <c r="A143" s="1"/>
      <c r="B143" s="10">
        <f t="shared" si="3"/>
        <v>13</v>
      </c>
      <c r="C143" s="35" t="s">
        <v>82</v>
      </c>
      <c r="D143" s="11" t="s">
        <v>69</v>
      </c>
      <c r="E143" s="12" t="s">
        <v>8</v>
      </c>
      <c r="F143" s="42">
        <v>30</v>
      </c>
      <c r="G143" s="36">
        <v>25</v>
      </c>
      <c r="H143" s="15" t="s">
        <v>70</v>
      </c>
      <c r="I143" s="1"/>
    </row>
    <row r="144" spans="1:9" ht="21">
      <c r="A144" s="1"/>
      <c r="B144" s="10">
        <f t="shared" si="3"/>
        <v>14</v>
      </c>
      <c r="C144" s="35" t="s">
        <v>83</v>
      </c>
      <c r="D144" s="11" t="s">
        <v>69</v>
      </c>
      <c r="E144" s="12" t="s">
        <v>8</v>
      </c>
      <c r="F144" s="42">
        <v>31</v>
      </c>
      <c r="G144" s="36">
        <v>30</v>
      </c>
      <c r="H144" s="15" t="s">
        <v>70</v>
      </c>
      <c r="I144" s="1"/>
    </row>
    <row r="145" spans="1:9" ht="21">
      <c r="A145" s="1"/>
      <c r="B145" s="10">
        <f t="shared" si="3"/>
        <v>15</v>
      </c>
      <c r="C145" s="35" t="s">
        <v>84</v>
      </c>
      <c r="D145" s="11" t="s">
        <v>69</v>
      </c>
      <c r="E145" s="12" t="s">
        <v>8</v>
      </c>
      <c r="F145" s="42">
        <v>32</v>
      </c>
      <c r="G145" s="36">
        <v>37</v>
      </c>
      <c r="H145" s="15" t="s">
        <v>70</v>
      </c>
      <c r="I145" s="1"/>
    </row>
    <row r="146" spans="1:9" ht="21">
      <c r="A146" s="1"/>
      <c r="B146" s="10">
        <f t="shared" si="3"/>
        <v>16</v>
      </c>
      <c r="C146" s="35" t="s">
        <v>85</v>
      </c>
      <c r="D146" s="11" t="s">
        <v>69</v>
      </c>
      <c r="E146" s="12" t="s">
        <v>8</v>
      </c>
      <c r="F146" s="42">
        <v>33</v>
      </c>
      <c r="G146" s="36">
        <v>43</v>
      </c>
      <c r="H146" s="15" t="s">
        <v>70</v>
      </c>
      <c r="I146" s="1"/>
    </row>
    <row r="147" spans="1:9" ht="21">
      <c r="A147" s="1"/>
      <c r="B147" s="10">
        <f t="shared" si="3"/>
        <v>17</v>
      </c>
      <c r="C147" s="35" t="s">
        <v>86</v>
      </c>
      <c r="D147" s="11" t="s">
        <v>69</v>
      </c>
      <c r="E147" s="12" t="s">
        <v>8</v>
      </c>
      <c r="F147" s="42">
        <v>34</v>
      </c>
      <c r="G147" s="36">
        <v>48</v>
      </c>
      <c r="H147" s="15" t="s">
        <v>70</v>
      </c>
      <c r="I147" s="1"/>
    </row>
    <row r="148" spans="1:9" ht="21">
      <c r="A148" s="1"/>
      <c r="B148" s="10">
        <f t="shared" si="3"/>
        <v>18</v>
      </c>
      <c r="C148" s="35" t="s">
        <v>87</v>
      </c>
      <c r="D148" s="11" t="s">
        <v>69</v>
      </c>
      <c r="E148" s="12" t="s">
        <v>8</v>
      </c>
      <c r="F148" s="42">
        <v>35</v>
      </c>
      <c r="G148" s="36">
        <v>61</v>
      </c>
      <c r="H148" s="15" t="s">
        <v>70</v>
      </c>
      <c r="I148" s="1"/>
    </row>
    <row r="149" spans="1:9" ht="21">
      <c r="A149" s="1"/>
      <c r="B149" s="10">
        <f t="shared" si="3"/>
        <v>19</v>
      </c>
      <c r="C149" s="35" t="s">
        <v>88</v>
      </c>
      <c r="D149" s="11" t="s">
        <v>69</v>
      </c>
      <c r="E149" s="12" t="s">
        <v>8</v>
      </c>
      <c r="F149" s="42">
        <v>36</v>
      </c>
      <c r="G149" s="36">
        <v>69</v>
      </c>
      <c r="H149" s="15" t="s">
        <v>70</v>
      </c>
      <c r="I149" s="1"/>
    </row>
    <row r="150" spans="1:9" ht="21">
      <c r="A150" s="1"/>
      <c r="B150" s="10">
        <f t="shared" si="3"/>
        <v>20</v>
      </c>
      <c r="C150" s="35" t="s">
        <v>89</v>
      </c>
      <c r="D150" s="11" t="s">
        <v>69</v>
      </c>
      <c r="E150" s="12" t="s">
        <v>8</v>
      </c>
      <c r="F150" s="42">
        <v>37</v>
      </c>
      <c r="G150" s="36">
        <v>84</v>
      </c>
      <c r="H150" s="15" t="s">
        <v>70</v>
      </c>
      <c r="I150" s="1"/>
    </row>
    <row r="151" spans="1:9" ht="21">
      <c r="A151" s="1"/>
      <c r="B151" s="10">
        <f t="shared" si="3"/>
        <v>21</v>
      </c>
      <c r="C151" s="35" t="s">
        <v>90</v>
      </c>
      <c r="D151" s="11" t="s">
        <v>69</v>
      </c>
      <c r="E151" s="12" t="s">
        <v>8</v>
      </c>
      <c r="F151" s="42">
        <v>38</v>
      </c>
      <c r="G151" s="36">
        <v>90</v>
      </c>
      <c r="H151" s="15" t="s">
        <v>70</v>
      </c>
      <c r="I151" s="1"/>
    </row>
    <row r="152" spans="1:9" ht="21">
      <c r="A152" s="1"/>
      <c r="B152" s="10">
        <f t="shared" si="3"/>
        <v>22</v>
      </c>
      <c r="C152" s="35" t="s">
        <v>91</v>
      </c>
      <c r="D152" s="11" t="s">
        <v>69</v>
      </c>
      <c r="E152" s="12" t="s">
        <v>8</v>
      </c>
      <c r="F152" s="42">
        <v>39</v>
      </c>
      <c r="G152" s="36">
        <v>106</v>
      </c>
      <c r="H152" s="15" t="s">
        <v>70</v>
      </c>
      <c r="I152" s="1"/>
    </row>
    <row r="153" spans="1:9" ht="21">
      <c r="A153" s="1"/>
      <c r="B153" s="10">
        <f t="shared" si="3"/>
        <v>23</v>
      </c>
      <c r="C153" s="35" t="s">
        <v>92</v>
      </c>
      <c r="D153" s="11" t="s">
        <v>69</v>
      </c>
      <c r="E153" s="12" t="s">
        <v>8</v>
      </c>
      <c r="F153" s="42">
        <v>40</v>
      </c>
      <c r="G153" s="36">
        <v>125</v>
      </c>
      <c r="H153" s="15" t="s">
        <v>70</v>
      </c>
      <c r="I153" s="1"/>
    </row>
    <row r="154" spans="1:9" ht="21">
      <c r="A154" s="1"/>
      <c r="B154" s="10">
        <f t="shared" si="3"/>
        <v>24</v>
      </c>
      <c r="C154" s="35" t="s">
        <v>93</v>
      </c>
      <c r="D154" s="11" t="s">
        <v>69</v>
      </c>
      <c r="E154" s="12" t="s">
        <v>8</v>
      </c>
      <c r="F154" s="42">
        <v>41</v>
      </c>
      <c r="G154" s="36">
        <v>149</v>
      </c>
      <c r="H154" s="15" t="s">
        <v>70</v>
      </c>
      <c r="I154" s="1"/>
    </row>
    <row r="155" spans="1:9" ht="21">
      <c r="A155" s="1"/>
      <c r="B155" s="10">
        <f t="shared" si="3"/>
        <v>25</v>
      </c>
      <c r="C155" s="35" t="s">
        <v>94</v>
      </c>
      <c r="D155" s="11" t="s">
        <v>69</v>
      </c>
      <c r="E155" s="12" t="s">
        <v>8</v>
      </c>
      <c r="F155" s="42">
        <v>42</v>
      </c>
      <c r="G155" s="36">
        <v>166</v>
      </c>
      <c r="H155" s="15" t="s">
        <v>70</v>
      </c>
      <c r="I155" s="1"/>
    </row>
    <row r="156" spans="1:9" ht="21">
      <c r="A156" s="1"/>
      <c r="B156" s="10">
        <f t="shared" si="3"/>
        <v>26</v>
      </c>
      <c r="C156" s="35" t="s">
        <v>95</v>
      </c>
      <c r="D156" s="11" t="s">
        <v>69</v>
      </c>
      <c r="E156" s="12" t="s">
        <v>8</v>
      </c>
      <c r="F156" s="42">
        <v>43</v>
      </c>
      <c r="G156" s="36">
        <v>195</v>
      </c>
      <c r="H156" s="15" t="s">
        <v>70</v>
      </c>
      <c r="I156" s="1"/>
    </row>
    <row r="157" spans="1:9" ht="21">
      <c r="A157" s="1"/>
      <c r="B157" s="10">
        <f t="shared" si="3"/>
        <v>27</v>
      </c>
      <c r="C157" s="35" t="s">
        <v>96</v>
      </c>
      <c r="D157" s="11" t="s">
        <v>69</v>
      </c>
      <c r="E157" s="12" t="s">
        <v>8</v>
      </c>
      <c r="F157" s="42">
        <v>44</v>
      </c>
      <c r="G157" s="36">
        <v>224</v>
      </c>
      <c r="H157" s="15" t="s">
        <v>70</v>
      </c>
      <c r="I157" s="1"/>
    </row>
    <row r="158" spans="1:9" ht="21">
      <c r="A158" s="1"/>
      <c r="B158" s="10">
        <f t="shared" si="3"/>
        <v>28</v>
      </c>
      <c r="C158" s="35" t="s">
        <v>97</v>
      </c>
      <c r="D158" s="11" t="s">
        <v>69</v>
      </c>
      <c r="E158" s="12" t="s">
        <v>8</v>
      </c>
      <c r="F158" s="42">
        <v>45</v>
      </c>
      <c r="G158" s="36">
        <v>259</v>
      </c>
      <c r="H158" s="15" t="s">
        <v>70</v>
      </c>
      <c r="I158" s="1"/>
    </row>
    <row r="159" spans="1:9">
      <c r="A159" s="1"/>
      <c r="B159" s="44"/>
      <c r="C159" s="45"/>
      <c r="D159" s="45"/>
      <c r="E159" s="45"/>
      <c r="F159" s="45"/>
      <c r="G159" s="45"/>
      <c r="H159" s="45"/>
      <c r="I159" s="1"/>
    </row>
    <row r="160" spans="1:9">
      <c r="A160" s="1"/>
      <c r="B160" s="2"/>
      <c r="C160" s="1"/>
      <c r="D160" s="1"/>
      <c r="E160" s="1"/>
      <c r="F160" s="1"/>
      <c r="G160" s="1"/>
      <c r="H160" s="1"/>
      <c r="I160" s="1"/>
    </row>
    <row r="161" spans="1:9" ht="18.75">
      <c r="A161" s="1"/>
      <c r="B161" s="24"/>
      <c r="C161" s="25"/>
      <c r="D161" s="25"/>
      <c r="E161" s="26"/>
      <c r="F161" s="26"/>
      <c r="G161" s="27"/>
      <c r="H161" s="28"/>
      <c r="I161" s="16">
        <v>6</v>
      </c>
    </row>
    <row r="162" spans="1:9" ht="15.75">
      <c r="A162" s="1"/>
      <c r="B162" s="10"/>
      <c r="C162" s="25"/>
      <c r="D162" s="25"/>
      <c r="E162" s="29"/>
      <c r="F162" s="30"/>
      <c r="G162" s="31"/>
      <c r="H162" s="32"/>
      <c r="I162" s="1"/>
    </row>
    <row r="163" spans="1:9" ht="15.75">
      <c r="A163" s="1"/>
      <c r="B163" s="10"/>
      <c r="C163" s="25"/>
      <c r="D163" s="25"/>
      <c r="E163" s="29"/>
      <c r="F163" s="30"/>
      <c r="G163" s="31"/>
      <c r="H163" s="32"/>
      <c r="I163" s="1"/>
    </row>
    <row r="164" spans="1:9" ht="15.75">
      <c r="A164" s="1"/>
      <c r="B164" s="10"/>
      <c r="C164" s="25"/>
      <c r="D164" s="25"/>
      <c r="E164" s="29"/>
      <c r="F164" s="30"/>
      <c r="G164" s="31"/>
      <c r="H164" s="32"/>
      <c r="I164" s="1"/>
    </row>
    <row r="165" spans="1:9" ht="15.75">
      <c r="A165" s="1"/>
      <c r="B165" s="10"/>
      <c r="C165" s="25"/>
      <c r="D165" s="25"/>
      <c r="E165" s="29"/>
      <c r="F165" s="30"/>
      <c r="G165" s="31"/>
      <c r="H165" s="32"/>
      <c r="I165" s="1"/>
    </row>
    <row r="166" spans="1:9" ht="15.75">
      <c r="A166" s="1"/>
      <c r="B166" s="10"/>
      <c r="C166" s="25"/>
      <c r="D166" s="25"/>
      <c r="E166" s="29"/>
      <c r="F166" s="30"/>
      <c r="G166" s="31"/>
      <c r="H166" s="32"/>
      <c r="I166" s="1"/>
    </row>
    <row r="167" spans="1:9" ht="15.75">
      <c r="A167" s="1"/>
      <c r="B167" s="10"/>
      <c r="C167" s="25"/>
      <c r="D167" s="25"/>
      <c r="E167" s="29"/>
      <c r="F167" s="30"/>
      <c r="G167" s="31"/>
      <c r="H167" s="32"/>
      <c r="I167" s="1"/>
    </row>
    <row r="168" spans="1:9" ht="15.75">
      <c r="A168" s="1"/>
      <c r="B168" s="24"/>
      <c r="C168" s="25"/>
      <c r="D168" s="25"/>
      <c r="E168" s="26"/>
      <c r="F168" s="26"/>
      <c r="G168" s="27"/>
      <c r="H168" s="28"/>
      <c r="I168" s="1"/>
    </row>
    <row r="169" spans="1:9" ht="15.75">
      <c r="A169" s="1"/>
      <c r="B169" s="24"/>
      <c r="C169" s="25"/>
      <c r="D169" s="25"/>
      <c r="E169" s="26"/>
      <c r="F169" s="26"/>
      <c r="G169" s="27"/>
      <c r="H169" s="28"/>
      <c r="I169" s="1"/>
    </row>
    <row r="170" spans="1:9" ht="18.75">
      <c r="A170" s="1"/>
      <c r="B170" s="5" t="s">
        <v>0</v>
      </c>
      <c r="C170" s="6" t="s">
        <v>0</v>
      </c>
      <c r="D170" s="7" t="s">
        <v>1</v>
      </c>
      <c r="E170" s="6" t="s">
        <v>2</v>
      </c>
      <c r="F170" s="6" t="s">
        <v>3</v>
      </c>
      <c r="G170" s="6" t="s">
        <v>4</v>
      </c>
      <c r="H170" s="8" t="s">
        <v>5</v>
      </c>
      <c r="I170" s="1"/>
    </row>
    <row r="171" spans="1:9" ht="21">
      <c r="A171" s="1"/>
      <c r="B171" s="10">
        <v>1</v>
      </c>
      <c r="C171" s="35" t="s">
        <v>98</v>
      </c>
      <c r="D171" s="11" t="s">
        <v>69</v>
      </c>
      <c r="E171" s="46" t="s">
        <v>99</v>
      </c>
      <c r="F171" s="42">
        <v>11</v>
      </c>
      <c r="G171" s="36">
        <v>5</v>
      </c>
      <c r="H171" s="47" t="s">
        <v>100</v>
      </c>
      <c r="I171" s="1"/>
    </row>
    <row r="172" spans="1:9" ht="21">
      <c r="A172" s="1"/>
      <c r="B172" s="10">
        <f t="shared" ref="B172:B177" si="4">B171+1</f>
        <v>2</v>
      </c>
      <c r="C172" s="35" t="s">
        <v>101</v>
      </c>
      <c r="D172" s="11" t="s">
        <v>69</v>
      </c>
      <c r="E172" s="46" t="s">
        <v>99</v>
      </c>
      <c r="F172" s="42">
        <v>12</v>
      </c>
      <c r="G172" s="36">
        <v>11</v>
      </c>
      <c r="H172" s="47" t="s">
        <v>100</v>
      </c>
      <c r="I172" s="1"/>
    </row>
    <row r="173" spans="1:9" ht="21">
      <c r="A173" s="1"/>
      <c r="B173" s="10">
        <f t="shared" si="4"/>
        <v>3</v>
      </c>
      <c r="C173" s="35" t="s">
        <v>102</v>
      </c>
      <c r="D173" s="11" t="s">
        <v>69</v>
      </c>
      <c r="E173" s="46" t="s">
        <v>99</v>
      </c>
      <c r="F173" s="42">
        <v>13</v>
      </c>
      <c r="G173" s="36">
        <v>33</v>
      </c>
      <c r="H173" s="47" t="s">
        <v>100</v>
      </c>
      <c r="I173" s="1"/>
    </row>
    <row r="174" spans="1:9" ht="21">
      <c r="A174" s="1"/>
      <c r="B174" s="10">
        <f t="shared" si="4"/>
        <v>4</v>
      </c>
      <c r="C174" s="35" t="s">
        <v>103</v>
      </c>
      <c r="D174" s="11" t="s">
        <v>69</v>
      </c>
      <c r="E174" s="46" t="s">
        <v>99</v>
      </c>
      <c r="F174" s="42">
        <v>14</v>
      </c>
      <c r="G174" s="36">
        <v>69</v>
      </c>
      <c r="H174" s="47" t="s">
        <v>100</v>
      </c>
      <c r="I174" s="1"/>
    </row>
    <row r="175" spans="1:9" ht="21">
      <c r="A175" s="1"/>
      <c r="B175" s="10">
        <f t="shared" si="4"/>
        <v>5</v>
      </c>
      <c r="C175" s="35" t="s">
        <v>104</v>
      </c>
      <c r="D175" s="11" t="s">
        <v>69</v>
      </c>
      <c r="E175" s="46" t="s">
        <v>99</v>
      </c>
      <c r="F175" s="42">
        <v>15</v>
      </c>
      <c r="G175" s="36">
        <v>144</v>
      </c>
      <c r="H175" s="47" t="s">
        <v>100</v>
      </c>
      <c r="I175" s="1"/>
    </row>
    <row r="176" spans="1:9" ht="21">
      <c r="A176" s="1"/>
      <c r="B176" s="10">
        <f t="shared" si="4"/>
        <v>6</v>
      </c>
      <c r="C176" s="35" t="s">
        <v>105</v>
      </c>
      <c r="D176" s="11" t="s">
        <v>69</v>
      </c>
      <c r="E176" s="46" t="s">
        <v>99</v>
      </c>
      <c r="F176" s="42">
        <v>16</v>
      </c>
      <c r="G176" s="36">
        <v>296</v>
      </c>
      <c r="H176" s="47" t="s">
        <v>100</v>
      </c>
      <c r="I176" s="1"/>
    </row>
    <row r="177" spans="1:9" ht="21">
      <c r="A177" s="1"/>
      <c r="B177" s="10">
        <f t="shared" si="4"/>
        <v>7</v>
      </c>
      <c r="C177" s="35" t="s">
        <v>106</v>
      </c>
      <c r="D177" s="11" t="s">
        <v>69</v>
      </c>
      <c r="E177" s="46" t="s">
        <v>99</v>
      </c>
      <c r="F177" s="42">
        <v>17</v>
      </c>
      <c r="G177" s="36">
        <v>557</v>
      </c>
      <c r="H177" s="47" t="s">
        <v>100</v>
      </c>
      <c r="I177" s="1"/>
    </row>
    <row r="178" spans="1:9">
      <c r="A178" s="1"/>
      <c r="B178" s="44"/>
      <c r="C178" s="45"/>
      <c r="D178" s="45"/>
      <c r="E178" s="45"/>
      <c r="F178" s="45"/>
      <c r="G178" s="45"/>
      <c r="H178" s="45"/>
      <c r="I178" s="1"/>
    </row>
    <row r="179" spans="1:9">
      <c r="A179" s="1"/>
      <c r="B179" s="2"/>
      <c r="C179" s="1"/>
      <c r="D179" s="1"/>
      <c r="E179" s="1"/>
      <c r="F179" s="1"/>
      <c r="G179" s="1"/>
      <c r="H179" s="1"/>
      <c r="I179" s="1"/>
    </row>
    <row r="180" spans="1:9" ht="18.75">
      <c r="A180" s="1"/>
      <c r="B180" s="24"/>
      <c r="C180" s="25"/>
      <c r="D180" s="25"/>
      <c r="E180" s="26"/>
      <c r="F180" s="26"/>
      <c r="G180" s="27"/>
      <c r="H180" s="28"/>
      <c r="I180" s="16">
        <v>7</v>
      </c>
    </row>
    <row r="181" spans="1:9" ht="15.75">
      <c r="A181" s="1"/>
      <c r="B181" s="10"/>
      <c r="C181" s="25"/>
      <c r="D181" s="25"/>
      <c r="E181" s="29"/>
      <c r="F181" s="30"/>
      <c r="G181" s="31"/>
      <c r="H181" s="32"/>
      <c r="I181" s="1"/>
    </row>
    <row r="182" spans="1:9" ht="15.75">
      <c r="A182" s="1"/>
      <c r="B182" s="10"/>
      <c r="C182" s="25"/>
      <c r="D182" s="25"/>
      <c r="E182" s="29"/>
      <c r="F182" s="30"/>
      <c r="G182" s="31"/>
      <c r="H182" s="32"/>
      <c r="I182" s="1"/>
    </row>
    <row r="183" spans="1:9" ht="15.75">
      <c r="A183" s="1"/>
      <c r="B183" s="10"/>
      <c r="C183" s="25"/>
      <c r="D183" s="25"/>
      <c r="E183" s="29"/>
      <c r="F183" s="30"/>
      <c r="G183" s="31"/>
      <c r="H183" s="32"/>
      <c r="I183" s="1"/>
    </row>
    <row r="184" spans="1:9" ht="15.75">
      <c r="A184" s="1"/>
      <c r="B184" s="10"/>
      <c r="C184" s="25"/>
      <c r="D184" s="25"/>
      <c r="E184" s="29"/>
      <c r="F184" s="30"/>
      <c r="G184" s="31"/>
      <c r="H184" s="32"/>
      <c r="I184" s="1"/>
    </row>
    <row r="185" spans="1:9" ht="15.75">
      <c r="A185" s="1"/>
      <c r="B185" s="10"/>
      <c r="C185" s="25"/>
      <c r="D185" s="25"/>
      <c r="E185" s="29"/>
      <c r="F185" s="30"/>
      <c r="G185" s="31"/>
      <c r="H185" s="32"/>
      <c r="I185" s="1"/>
    </row>
    <row r="186" spans="1:9" ht="15.75">
      <c r="A186" s="1"/>
      <c r="B186" s="10"/>
      <c r="C186" s="25"/>
      <c r="D186" s="25"/>
      <c r="E186" s="29"/>
      <c r="F186" s="30"/>
      <c r="G186" s="31"/>
      <c r="H186" s="32"/>
      <c r="I186" s="1"/>
    </row>
    <row r="187" spans="1:9" ht="15.75">
      <c r="A187" s="1"/>
      <c r="B187" s="24"/>
      <c r="C187" s="25"/>
      <c r="D187" s="25"/>
      <c r="E187" s="26"/>
      <c r="F187" s="26"/>
      <c r="G187" s="27"/>
      <c r="H187" s="28"/>
      <c r="I187" s="1"/>
    </row>
    <row r="188" spans="1:9" ht="15.75">
      <c r="A188" s="1"/>
      <c r="B188" s="24"/>
      <c r="C188" s="25"/>
      <c r="D188" s="25"/>
      <c r="E188" s="26"/>
      <c r="F188" s="26"/>
      <c r="G188" s="27"/>
      <c r="H188" s="28"/>
      <c r="I188" s="1"/>
    </row>
    <row r="189" spans="1:9" ht="18.75">
      <c r="A189" s="1"/>
      <c r="B189" s="5" t="s">
        <v>0</v>
      </c>
      <c r="C189" s="6" t="s">
        <v>0</v>
      </c>
      <c r="D189" s="7" t="s">
        <v>1</v>
      </c>
      <c r="E189" s="6" t="s">
        <v>2</v>
      </c>
      <c r="F189" s="6" t="s">
        <v>3</v>
      </c>
      <c r="G189" s="6" t="s">
        <v>4</v>
      </c>
      <c r="H189" s="8" t="s">
        <v>5</v>
      </c>
      <c r="I189" s="1"/>
    </row>
    <row r="190" spans="1:9" ht="21">
      <c r="A190" s="1"/>
      <c r="B190" s="10">
        <v>1</v>
      </c>
      <c r="C190" s="35" t="s">
        <v>107</v>
      </c>
      <c r="D190" s="11" t="s">
        <v>69</v>
      </c>
      <c r="E190" s="46" t="s">
        <v>99</v>
      </c>
      <c r="F190" s="42">
        <v>12</v>
      </c>
      <c r="G190" s="36">
        <v>4</v>
      </c>
      <c r="H190" s="47" t="s">
        <v>108</v>
      </c>
      <c r="I190" s="1"/>
    </row>
    <row r="191" spans="1:9" ht="21">
      <c r="A191" s="1"/>
      <c r="B191" s="10">
        <f>B190+1</f>
        <v>2</v>
      </c>
      <c r="C191" s="35" t="s">
        <v>109</v>
      </c>
      <c r="D191" s="11" t="s">
        <v>69</v>
      </c>
      <c r="E191" s="46" t="s">
        <v>99</v>
      </c>
      <c r="F191" s="42">
        <v>13</v>
      </c>
      <c r="G191" s="36">
        <v>5</v>
      </c>
      <c r="H191" s="47" t="s">
        <v>108</v>
      </c>
      <c r="I191" s="1"/>
    </row>
    <row r="192" spans="1:9" ht="21">
      <c r="A192" s="1"/>
      <c r="B192" s="10">
        <f t="shared" ref="B192:B203" si="5">B191+1</f>
        <v>3</v>
      </c>
      <c r="C192" s="35" t="s">
        <v>110</v>
      </c>
      <c r="D192" s="11" t="s">
        <v>69</v>
      </c>
      <c r="E192" s="46" t="s">
        <v>99</v>
      </c>
      <c r="F192" s="42">
        <v>14</v>
      </c>
      <c r="G192" s="36">
        <v>10</v>
      </c>
      <c r="H192" s="47" t="s">
        <v>108</v>
      </c>
      <c r="I192" s="1"/>
    </row>
    <row r="193" spans="1:9" ht="21">
      <c r="A193" s="1"/>
      <c r="B193" s="10">
        <f t="shared" si="5"/>
        <v>4</v>
      </c>
      <c r="C193" s="35" t="s">
        <v>111</v>
      </c>
      <c r="D193" s="11" t="s">
        <v>69</v>
      </c>
      <c r="E193" s="46" t="s">
        <v>99</v>
      </c>
      <c r="F193" s="42">
        <v>15</v>
      </c>
      <c r="G193" s="36">
        <v>19</v>
      </c>
      <c r="H193" s="47" t="s">
        <v>108</v>
      </c>
      <c r="I193" s="1"/>
    </row>
    <row r="194" spans="1:9" ht="21">
      <c r="A194" s="1"/>
      <c r="B194" s="10">
        <f t="shared" si="5"/>
        <v>5</v>
      </c>
      <c r="C194" s="35" t="s">
        <v>112</v>
      </c>
      <c r="D194" s="11" t="s">
        <v>69</v>
      </c>
      <c r="E194" s="46" t="s">
        <v>99</v>
      </c>
      <c r="F194" s="42">
        <v>16</v>
      </c>
      <c r="G194" s="36">
        <v>31</v>
      </c>
      <c r="H194" s="47" t="s">
        <v>108</v>
      </c>
      <c r="I194" s="1"/>
    </row>
    <row r="195" spans="1:9" ht="21">
      <c r="A195" s="1"/>
      <c r="B195" s="10">
        <f t="shared" si="5"/>
        <v>6</v>
      </c>
      <c r="C195" s="35" t="s">
        <v>113</v>
      </c>
      <c r="D195" s="11" t="s">
        <v>69</v>
      </c>
      <c r="E195" s="46" t="s">
        <v>99</v>
      </c>
      <c r="F195" s="42">
        <v>17</v>
      </c>
      <c r="G195" s="36">
        <v>53</v>
      </c>
      <c r="H195" s="47" t="s">
        <v>108</v>
      </c>
      <c r="I195" s="1"/>
    </row>
    <row r="196" spans="1:9" ht="21">
      <c r="A196" s="1"/>
      <c r="B196" s="10">
        <f t="shared" si="5"/>
        <v>7</v>
      </c>
      <c r="C196" s="35" t="s">
        <v>114</v>
      </c>
      <c r="D196" s="11" t="s">
        <v>69</v>
      </c>
      <c r="E196" s="46" t="s">
        <v>99</v>
      </c>
      <c r="F196" s="42">
        <v>18</v>
      </c>
      <c r="G196" s="36">
        <v>93</v>
      </c>
      <c r="H196" s="47" t="s">
        <v>108</v>
      </c>
      <c r="I196" s="1"/>
    </row>
    <row r="197" spans="1:9" ht="21">
      <c r="A197" s="1"/>
      <c r="B197" s="10">
        <f t="shared" si="5"/>
        <v>8</v>
      </c>
      <c r="C197" s="35" t="s">
        <v>115</v>
      </c>
      <c r="D197" s="11" t="s">
        <v>69</v>
      </c>
      <c r="E197" s="46" t="s">
        <v>99</v>
      </c>
      <c r="F197" s="42">
        <v>19</v>
      </c>
      <c r="G197" s="36">
        <v>145</v>
      </c>
      <c r="H197" s="47" t="s">
        <v>108</v>
      </c>
      <c r="I197" s="1"/>
    </row>
    <row r="198" spans="1:9" ht="21">
      <c r="A198" s="1"/>
      <c r="B198" s="10">
        <f t="shared" si="5"/>
        <v>9</v>
      </c>
      <c r="C198" s="35" t="s">
        <v>116</v>
      </c>
      <c r="D198" s="11" t="s">
        <v>69</v>
      </c>
      <c r="E198" s="46" t="s">
        <v>99</v>
      </c>
      <c r="F198" s="42">
        <v>20</v>
      </c>
      <c r="G198" s="36">
        <v>267</v>
      </c>
      <c r="H198" s="47" t="s">
        <v>108</v>
      </c>
      <c r="I198" s="1"/>
    </row>
    <row r="199" spans="1:9" ht="21">
      <c r="A199" s="1"/>
      <c r="B199" s="10">
        <f t="shared" si="5"/>
        <v>10</v>
      </c>
      <c r="C199" s="35" t="s">
        <v>117</v>
      </c>
      <c r="D199" s="11" t="s">
        <v>69</v>
      </c>
      <c r="E199" s="46" t="s">
        <v>99</v>
      </c>
      <c r="F199" s="42">
        <v>21</v>
      </c>
      <c r="G199" s="36">
        <v>434</v>
      </c>
      <c r="H199" s="47" t="s">
        <v>108</v>
      </c>
      <c r="I199" s="1"/>
    </row>
    <row r="200" spans="1:9" ht="21">
      <c r="A200" s="1"/>
      <c r="B200" s="10">
        <f t="shared" si="5"/>
        <v>11</v>
      </c>
      <c r="C200" s="35" t="s">
        <v>118</v>
      </c>
      <c r="D200" s="11" t="s">
        <v>69</v>
      </c>
      <c r="E200" s="46" t="s">
        <v>99</v>
      </c>
      <c r="F200" s="42">
        <v>22</v>
      </c>
      <c r="G200" s="36">
        <v>632</v>
      </c>
      <c r="H200" s="47" t="s">
        <v>108</v>
      </c>
      <c r="I200" s="1"/>
    </row>
    <row r="201" spans="1:9" ht="21">
      <c r="A201" s="1"/>
      <c r="B201" s="10">
        <f t="shared" si="5"/>
        <v>12</v>
      </c>
      <c r="C201" s="35" t="s">
        <v>119</v>
      </c>
      <c r="D201" s="11" t="s">
        <v>69</v>
      </c>
      <c r="E201" s="46" t="s">
        <v>99</v>
      </c>
      <c r="F201" s="42">
        <v>23</v>
      </c>
      <c r="G201" s="36">
        <v>893</v>
      </c>
      <c r="H201" s="47" t="s">
        <v>108</v>
      </c>
      <c r="I201" s="1"/>
    </row>
    <row r="202" spans="1:9" ht="21">
      <c r="A202" s="1"/>
      <c r="B202" s="10">
        <f t="shared" si="5"/>
        <v>13</v>
      </c>
      <c r="C202" s="35" t="s">
        <v>120</v>
      </c>
      <c r="D202" s="11" t="s">
        <v>69</v>
      </c>
      <c r="E202" s="46" t="s">
        <v>99</v>
      </c>
      <c r="F202" s="42">
        <v>24</v>
      </c>
      <c r="G202" s="36">
        <v>1254</v>
      </c>
      <c r="H202" s="47" t="s">
        <v>108</v>
      </c>
      <c r="I202" s="1"/>
    </row>
    <row r="203" spans="1:9" ht="21">
      <c r="A203" s="1"/>
      <c r="B203" s="10">
        <f t="shared" si="5"/>
        <v>14</v>
      </c>
      <c r="C203" s="35" t="s">
        <v>121</v>
      </c>
      <c r="D203" s="11" t="s">
        <v>69</v>
      </c>
      <c r="E203" s="46" t="s">
        <v>99</v>
      </c>
      <c r="F203" s="42">
        <v>25</v>
      </c>
      <c r="G203" s="36">
        <v>1569</v>
      </c>
      <c r="H203" s="47" t="s">
        <v>108</v>
      </c>
      <c r="I203" s="1"/>
    </row>
    <row r="204" spans="1:9">
      <c r="A204" s="1"/>
      <c r="B204" s="44"/>
      <c r="C204" s="45"/>
      <c r="D204" s="45"/>
      <c r="E204" s="45"/>
      <c r="F204" s="45"/>
      <c r="G204" s="45"/>
      <c r="H204" s="45"/>
      <c r="I204" s="1"/>
    </row>
    <row r="205" spans="1:9">
      <c r="A205" s="1"/>
      <c r="B205" s="2"/>
      <c r="C205" s="1"/>
      <c r="D205" s="1"/>
      <c r="E205" s="1"/>
      <c r="F205" s="1"/>
      <c r="G205" s="1"/>
      <c r="H205" s="1"/>
      <c r="I205" s="1"/>
    </row>
    <row r="206" spans="1:9" ht="18.75">
      <c r="A206" s="1"/>
      <c r="B206" s="24"/>
      <c r="C206" s="25"/>
      <c r="D206" s="25"/>
      <c r="E206" s="26"/>
      <c r="F206" s="26"/>
      <c r="G206" s="27"/>
      <c r="H206" s="28"/>
      <c r="I206" s="16">
        <v>8</v>
      </c>
    </row>
    <row r="207" spans="1:9" ht="15.75">
      <c r="A207" s="1"/>
      <c r="B207" s="10"/>
      <c r="C207" s="25"/>
      <c r="D207" s="25"/>
      <c r="E207" s="29"/>
      <c r="F207" s="30"/>
      <c r="G207" s="31"/>
      <c r="H207" s="32"/>
      <c r="I207" s="1"/>
    </row>
    <row r="208" spans="1:9" ht="15.75">
      <c r="A208" s="1"/>
      <c r="B208" s="10"/>
      <c r="C208" s="25"/>
      <c r="D208" s="25"/>
      <c r="E208" s="29"/>
      <c r="F208" s="30"/>
      <c r="G208" s="31"/>
      <c r="H208" s="32"/>
      <c r="I208" s="1"/>
    </row>
    <row r="209" spans="1:9" ht="15.75">
      <c r="A209" s="1"/>
      <c r="B209" s="10"/>
      <c r="C209" s="25"/>
      <c r="D209" s="25"/>
      <c r="E209" s="29"/>
      <c r="F209" s="30"/>
      <c r="G209" s="31"/>
      <c r="H209" s="32"/>
      <c r="I209" s="1"/>
    </row>
    <row r="210" spans="1:9" ht="15.75">
      <c r="A210" s="1"/>
      <c r="B210" s="10"/>
      <c r="C210" s="25"/>
      <c r="D210" s="25"/>
      <c r="E210" s="29"/>
      <c r="F210" s="30"/>
      <c r="G210" s="31"/>
      <c r="H210" s="32"/>
      <c r="I210" s="1"/>
    </row>
    <row r="211" spans="1:9" ht="15.75">
      <c r="A211" s="1"/>
      <c r="B211" s="10"/>
      <c r="C211" s="25"/>
      <c r="D211" s="25"/>
      <c r="E211" s="29"/>
      <c r="F211" s="30"/>
      <c r="G211" s="31"/>
      <c r="H211" s="32"/>
      <c r="I211" s="1"/>
    </row>
    <row r="212" spans="1:9" ht="15.75">
      <c r="A212" s="1"/>
      <c r="B212" s="10"/>
      <c r="C212" s="25"/>
      <c r="D212" s="25"/>
      <c r="E212" s="29"/>
      <c r="F212" s="30"/>
      <c r="G212" s="31"/>
      <c r="H212" s="32"/>
      <c r="I212" s="1"/>
    </row>
    <row r="213" spans="1:9" ht="15.75">
      <c r="A213" s="1"/>
      <c r="B213" s="24"/>
      <c r="C213" s="25"/>
      <c r="D213" s="25"/>
      <c r="E213" s="26"/>
      <c r="F213" s="26"/>
      <c r="G213" s="27"/>
      <c r="H213" s="28"/>
      <c r="I213" s="1"/>
    </row>
    <row r="214" spans="1:9" ht="15.75">
      <c r="A214" s="1"/>
      <c r="B214" s="24"/>
      <c r="C214" s="25"/>
      <c r="D214" s="25"/>
      <c r="E214" s="26"/>
      <c r="F214" s="26"/>
      <c r="G214" s="27"/>
      <c r="H214" s="28"/>
      <c r="I214" s="1"/>
    </row>
    <row r="215" spans="1:9" ht="18.75">
      <c r="A215" s="1"/>
      <c r="B215" s="5" t="s">
        <v>0</v>
      </c>
      <c r="C215" s="6" t="s">
        <v>0</v>
      </c>
      <c r="D215" s="7" t="s">
        <v>1</v>
      </c>
      <c r="E215" s="6" t="s">
        <v>2</v>
      </c>
      <c r="F215" s="6" t="s">
        <v>3</v>
      </c>
      <c r="G215" s="6" t="s">
        <v>4</v>
      </c>
      <c r="H215" s="8" t="s">
        <v>5</v>
      </c>
      <c r="I215" s="1"/>
    </row>
    <row r="216" spans="1:9" ht="21">
      <c r="A216" s="1"/>
      <c r="B216" s="10">
        <v>1</v>
      </c>
      <c r="C216" s="35" t="s">
        <v>122</v>
      </c>
      <c r="D216" s="11" t="s">
        <v>69</v>
      </c>
      <c r="E216" s="46" t="s">
        <v>99</v>
      </c>
      <c r="F216" s="42">
        <v>13</v>
      </c>
      <c r="G216" s="36">
        <v>3</v>
      </c>
      <c r="H216" s="47" t="s">
        <v>123</v>
      </c>
      <c r="I216" s="1"/>
    </row>
    <row r="217" spans="1:9" ht="21">
      <c r="A217" s="1"/>
      <c r="B217" s="10">
        <f>B216+1</f>
        <v>2</v>
      </c>
      <c r="C217" s="35" t="s">
        <v>124</v>
      </c>
      <c r="D217" s="11" t="s">
        <v>69</v>
      </c>
      <c r="E217" s="46" t="s">
        <v>99</v>
      </c>
      <c r="F217" s="42">
        <v>14</v>
      </c>
      <c r="G217" s="36">
        <v>3</v>
      </c>
      <c r="H217" s="47" t="s">
        <v>123</v>
      </c>
      <c r="I217" s="1"/>
    </row>
    <row r="218" spans="1:9" ht="21">
      <c r="A218" s="1"/>
      <c r="B218" s="10">
        <f t="shared" ref="B218:B233" si="6">B217+1</f>
        <v>3</v>
      </c>
      <c r="C218" s="35" t="s">
        <v>125</v>
      </c>
      <c r="D218" s="11" t="s">
        <v>69</v>
      </c>
      <c r="E218" s="46" t="s">
        <v>99</v>
      </c>
      <c r="F218" s="42">
        <v>15</v>
      </c>
      <c r="G218" s="36">
        <v>4</v>
      </c>
      <c r="H218" s="47" t="s">
        <v>123</v>
      </c>
      <c r="I218" s="1"/>
    </row>
    <row r="219" spans="1:9" ht="21">
      <c r="A219" s="1"/>
      <c r="B219" s="10">
        <f t="shared" si="6"/>
        <v>4</v>
      </c>
      <c r="C219" s="35" t="s">
        <v>126</v>
      </c>
      <c r="D219" s="11" t="s">
        <v>69</v>
      </c>
      <c r="E219" s="46" t="s">
        <v>99</v>
      </c>
      <c r="F219" s="42">
        <v>16</v>
      </c>
      <c r="G219" s="36">
        <v>6</v>
      </c>
      <c r="H219" s="47" t="s">
        <v>123</v>
      </c>
      <c r="I219" s="1"/>
    </row>
    <row r="220" spans="1:9" ht="21">
      <c r="A220" s="1"/>
      <c r="B220" s="10">
        <f t="shared" si="6"/>
        <v>5</v>
      </c>
      <c r="C220" s="35" t="s">
        <v>127</v>
      </c>
      <c r="D220" s="11" t="s">
        <v>69</v>
      </c>
      <c r="E220" s="46" t="s">
        <v>99</v>
      </c>
      <c r="F220" s="42">
        <v>17</v>
      </c>
      <c r="G220" s="36">
        <v>10</v>
      </c>
      <c r="H220" s="47" t="s">
        <v>123</v>
      </c>
      <c r="I220" s="1"/>
    </row>
    <row r="221" spans="1:9" ht="21">
      <c r="A221" s="1"/>
      <c r="B221" s="10">
        <f t="shared" si="6"/>
        <v>6</v>
      </c>
      <c r="C221" s="35" t="s">
        <v>128</v>
      </c>
      <c r="D221" s="11" t="s">
        <v>69</v>
      </c>
      <c r="E221" s="46" t="s">
        <v>99</v>
      </c>
      <c r="F221" s="42">
        <v>18</v>
      </c>
      <c r="G221" s="36">
        <v>16</v>
      </c>
      <c r="H221" s="47" t="s">
        <v>123</v>
      </c>
      <c r="I221" s="1"/>
    </row>
    <row r="222" spans="1:9" ht="21">
      <c r="A222" s="1"/>
      <c r="B222" s="10">
        <f t="shared" si="6"/>
        <v>7</v>
      </c>
      <c r="C222" s="35" t="s">
        <v>129</v>
      </c>
      <c r="D222" s="11" t="s">
        <v>69</v>
      </c>
      <c r="E222" s="46" t="s">
        <v>99</v>
      </c>
      <c r="F222" s="42">
        <v>19</v>
      </c>
      <c r="G222" s="36">
        <v>25</v>
      </c>
      <c r="H222" s="47" t="s">
        <v>123</v>
      </c>
      <c r="I222" s="1"/>
    </row>
    <row r="223" spans="1:9" ht="21">
      <c r="A223" s="1"/>
      <c r="B223" s="10">
        <f t="shared" si="6"/>
        <v>8</v>
      </c>
      <c r="C223" s="35" t="s">
        <v>130</v>
      </c>
      <c r="D223" s="11" t="s">
        <v>69</v>
      </c>
      <c r="E223" s="46" t="s">
        <v>99</v>
      </c>
      <c r="F223" s="42">
        <v>20</v>
      </c>
      <c r="G223" s="36">
        <v>37</v>
      </c>
      <c r="H223" s="47" t="s">
        <v>123</v>
      </c>
      <c r="I223" s="1"/>
    </row>
    <row r="224" spans="1:9" ht="21">
      <c r="A224" s="1"/>
      <c r="B224" s="10">
        <f t="shared" si="6"/>
        <v>9</v>
      </c>
      <c r="C224" s="35" t="s">
        <v>131</v>
      </c>
      <c r="D224" s="11" t="s">
        <v>69</v>
      </c>
      <c r="E224" s="46" t="s">
        <v>99</v>
      </c>
      <c r="F224" s="42">
        <v>21</v>
      </c>
      <c r="G224" s="36">
        <v>52</v>
      </c>
      <c r="H224" s="47" t="s">
        <v>123</v>
      </c>
      <c r="I224" s="1"/>
    </row>
    <row r="225" spans="1:9" ht="21">
      <c r="A225" s="1"/>
      <c r="B225" s="10">
        <f t="shared" si="6"/>
        <v>10</v>
      </c>
      <c r="C225" s="35" t="s">
        <v>132</v>
      </c>
      <c r="D225" s="11" t="s">
        <v>69</v>
      </c>
      <c r="E225" s="46" t="s">
        <v>99</v>
      </c>
      <c r="F225" s="42">
        <v>22</v>
      </c>
      <c r="G225" s="36">
        <v>68</v>
      </c>
      <c r="H225" s="47" t="s">
        <v>123</v>
      </c>
      <c r="I225" s="1"/>
    </row>
    <row r="226" spans="1:9" ht="21">
      <c r="A226" s="1"/>
      <c r="B226" s="10">
        <f t="shared" si="6"/>
        <v>11</v>
      </c>
      <c r="C226" s="35" t="s">
        <v>133</v>
      </c>
      <c r="D226" s="11" t="s">
        <v>69</v>
      </c>
      <c r="E226" s="46" t="s">
        <v>99</v>
      </c>
      <c r="F226" s="42">
        <v>23</v>
      </c>
      <c r="G226" s="36">
        <v>99</v>
      </c>
      <c r="H226" s="47" t="s">
        <v>123</v>
      </c>
      <c r="I226" s="1"/>
    </row>
    <row r="227" spans="1:9" ht="21">
      <c r="A227" s="1"/>
      <c r="B227" s="10">
        <f t="shared" si="6"/>
        <v>12</v>
      </c>
      <c r="C227" s="35" t="s">
        <v>134</v>
      </c>
      <c r="D227" s="11" t="s">
        <v>69</v>
      </c>
      <c r="E227" s="46" t="s">
        <v>99</v>
      </c>
      <c r="F227" s="42">
        <v>24</v>
      </c>
      <c r="G227" s="36">
        <v>132</v>
      </c>
      <c r="H227" s="47" t="s">
        <v>123</v>
      </c>
      <c r="I227" s="1"/>
    </row>
    <row r="228" spans="1:9" ht="21">
      <c r="A228" s="1"/>
      <c r="B228" s="10">
        <f t="shared" si="6"/>
        <v>13</v>
      </c>
      <c r="C228" s="35" t="s">
        <v>135</v>
      </c>
      <c r="D228" s="11" t="s">
        <v>69</v>
      </c>
      <c r="E228" s="46" t="s">
        <v>99</v>
      </c>
      <c r="F228" s="42">
        <v>25</v>
      </c>
      <c r="G228" s="36">
        <v>201</v>
      </c>
      <c r="H228" s="47" t="s">
        <v>123</v>
      </c>
      <c r="I228" s="1"/>
    </row>
    <row r="229" spans="1:9" ht="21">
      <c r="A229" s="1"/>
      <c r="B229" s="10">
        <f t="shared" si="6"/>
        <v>14</v>
      </c>
      <c r="C229" s="35" t="s">
        <v>136</v>
      </c>
      <c r="D229" s="11" t="s">
        <v>69</v>
      </c>
      <c r="E229" s="46" t="s">
        <v>99</v>
      </c>
      <c r="F229" s="42">
        <v>26</v>
      </c>
      <c r="G229" s="36">
        <v>261</v>
      </c>
      <c r="H229" s="47" t="s">
        <v>123</v>
      </c>
      <c r="I229" s="1"/>
    </row>
    <row r="230" spans="1:9" ht="21">
      <c r="A230" s="1"/>
      <c r="B230" s="10">
        <f t="shared" si="6"/>
        <v>15</v>
      </c>
      <c r="C230" s="35" t="s">
        <v>137</v>
      </c>
      <c r="D230" s="11" t="s">
        <v>69</v>
      </c>
      <c r="E230" s="46" t="s">
        <v>99</v>
      </c>
      <c r="F230" s="42">
        <v>27</v>
      </c>
      <c r="G230" s="36">
        <v>331</v>
      </c>
      <c r="H230" s="47" t="s">
        <v>123</v>
      </c>
      <c r="I230" s="1"/>
    </row>
    <row r="231" spans="1:9" ht="21">
      <c r="A231" s="1"/>
      <c r="B231" s="10">
        <f t="shared" si="6"/>
        <v>16</v>
      </c>
      <c r="C231" s="35" t="s">
        <v>138</v>
      </c>
      <c r="D231" s="11" t="s">
        <v>69</v>
      </c>
      <c r="E231" s="46" t="s">
        <v>99</v>
      </c>
      <c r="F231" s="42">
        <v>28</v>
      </c>
      <c r="G231" s="36">
        <v>445</v>
      </c>
      <c r="H231" s="47" t="s">
        <v>123</v>
      </c>
      <c r="I231" s="1"/>
    </row>
    <row r="232" spans="1:9" ht="21">
      <c r="A232" s="1"/>
      <c r="B232" s="10">
        <f t="shared" si="6"/>
        <v>17</v>
      </c>
      <c r="C232" s="35" t="s">
        <v>139</v>
      </c>
      <c r="D232" s="11" t="s">
        <v>69</v>
      </c>
      <c r="E232" s="46" t="s">
        <v>99</v>
      </c>
      <c r="F232" s="42">
        <v>29</v>
      </c>
      <c r="G232" s="36">
        <v>565</v>
      </c>
      <c r="H232" s="47" t="s">
        <v>123</v>
      </c>
      <c r="I232" s="1"/>
    </row>
    <row r="233" spans="1:9" ht="21">
      <c r="A233" s="1"/>
      <c r="B233" s="10">
        <f t="shared" si="6"/>
        <v>18</v>
      </c>
      <c r="C233" s="35" t="s">
        <v>140</v>
      </c>
      <c r="D233" s="11" t="s">
        <v>69</v>
      </c>
      <c r="E233" s="46" t="s">
        <v>99</v>
      </c>
      <c r="F233" s="42">
        <v>30</v>
      </c>
      <c r="G233" s="36">
        <v>713</v>
      </c>
      <c r="H233" s="47" t="s">
        <v>123</v>
      </c>
      <c r="I233" s="1"/>
    </row>
    <row r="234" spans="1:9">
      <c r="A234" s="1"/>
      <c r="B234" s="44"/>
      <c r="C234" s="45"/>
      <c r="D234" s="45"/>
      <c r="E234" s="45"/>
      <c r="F234" s="45"/>
      <c r="G234" s="45"/>
      <c r="H234" s="45"/>
      <c r="I234" s="1"/>
    </row>
    <row r="235" spans="1:9">
      <c r="A235" s="1"/>
      <c r="B235" s="2"/>
      <c r="C235" s="1"/>
      <c r="D235" s="1"/>
      <c r="E235" s="1"/>
      <c r="F235" s="1"/>
      <c r="G235" s="1"/>
      <c r="H235" s="1"/>
      <c r="I235" s="1"/>
    </row>
    <row r="236" spans="1:9" ht="18.75">
      <c r="A236" s="1"/>
      <c r="B236" s="24"/>
      <c r="C236" s="25"/>
      <c r="D236" s="25"/>
      <c r="E236" s="26"/>
      <c r="F236" s="26"/>
      <c r="G236" s="27"/>
      <c r="H236" s="28"/>
      <c r="I236" s="16">
        <v>9</v>
      </c>
    </row>
    <row r="237" spans="1:9" ht="15.75">
      <c r="A237" s="1"/>
      <c r="B237" s="10"/>
      <c r="C237" s="25"/>
      <c r="D237" s="25"/>
      <c r="E237" s="29"/>
      <c r="F237" s="30"/>
      <c r="G237" s="31"/>
      <c r="H237" s="32"/>
      <c r="I237" s="1"/>
    </row>
    <row r="238" spans="1:9" ht="15.75">
      <c r="A238" s="1"/>
      <c r="B238" s="10"/>
      <c r="C238" s="25"/>
      <c r="D238" s="25"/>
      <c r="E238" s="29"/>
      <c r="F238" s="30"/>
      <c r="G238" s="31"/>
      <c r="H238" s="32"/>
      <c r="I238" s="1"/>
    </row>
    <row r="239" spans="1:9" ht="15.75">
      <c r="A239" s="1"/>
      <c r="B239" s="10"/>
      <c r="C239" s="25"/>
      <c r="D239" s="25"/>
      <c r="E239" s="29"/>
      <c r="F239" s="30"/>
      <c r="G239" s="31"/>
      <c r="H239" s="32"/>
      <c r="I239" s="1"/>
    </row>
    <row r="240" spans="1:9" ht="15.75">
      <c r="A240" s="1"/>
      <c r="B240" s="10"/>
      <c r="C240" s="25"/>
      <c r="D240" s="25"/>
      <c r="E240" s="29"/>
      <c r="F240" s="30"/>
      <c r="G240" s="31"/>
      <c r="H240" s="32"/>
      <c r="I240" s="1"/>
    </row>
    <row r="241" spans="1:9" ht="20.25" customHeight="1">
      <c r="A241" s="1"/>
      <c r="B241" s="10"/>
      <c r="C241" s="25"/>
      <c r="D241" s="25"/>
      <c r="E241" s="29"/>
      <c r="F241" s="30"/>
      <c r="G241" s="31"/>
      <c r="H241" s="32"/>
      <c r="I241" s="1"/>
    </row>
    <row r="242" spans="1:9" ht="15.75">
      <c r="A242" s="1"/>
      <c r="B242" s="10"/>
      <c r="C242" s="25"/>
      <c r="D242" s="25"/>
      <c r="E242" s="29"/>
      <c r="F242" s="30"/>
      <c r="G242" s="31"/>
      <c r="H242" s="32"/>
      <c r="I242" s="1"/>
    </row>
    <row r="243" spans="1:9" ht="15.75">
      <c r="A243" s="1"/>
      <c r="B243" s="24"/>
      <c r="C243" s="25"/>
      <c r="D243" s="25"/>
      <c r="E243" s="26"/>
      <c r="F243" s="26"/>
      <c r="G243" s="27"/>
      <c r="H243" s="28"/>
      <c r="I243" s="1"/>
    </row>
    <row r="244" spans="1:9" ht="15.75">
      <c r="A244" s="1"/>
      <c r="B244" s="24"/>
      <c r="C244" s="25"/>
      <c r="D244" s="25"/>
      <c r="E244" s="26"/>
      <c r="F244" s="26"/>
      <c r="G244" s="27"/>
      <c r="H244" s="28"/>
      <c r="I244" s="1"/>
    </row>
    <row r="245" spans="1:9" ht="18.75">
      <c r="A245" s="1"/>
      <c r="B245" s="5" t="s">
        <v>0</v>
      </c>
      <c r="C245" s="6" t="s">
        <v>0</v>
      </c>
      <c r="D245" s="7" t="s">
        <v>1</v>
      </c>
      <c r="E245" s="6" t="s">
        <v>2</v>
      </c>
      <c r="F245" s="6" t="s">
        <v>3</v>
      </c>
      <c r="G245" s="6" t="s">
        <v>4</v>
      </c>
      <c r="H245" s="8" t="s">
        <v>5</v>
      </c>
      <c r="I245" s="1"/>
    </row>
    <row r="246" spans="1:9" ht="21">
      <c r="A246" s="1"/>
      <c r="B246" s="10">
        <v>1</v>
      </c>
      <c r="C246" s="35" t="s">
        <v>141</v>
      </c>
      <c r="D246" s="11" t="s">
        <v>69</v>
      </c>
      <c r="E246" s="46" t="s">
        <v>99</v>
      </c>
      <c r="F246" s="42">
        <v>14</v>
      </c>
      <c r="G246" s="36">
        <v>2</v>
      </c>
      <c r="H246" s="47" t="s">
        <v>142</v>
      </c>
      <c r="I246" s="1"/>
    </row>
    <row r="247" spans="1:9" ht="21">
      <c r="A247" s="1"/>
      <c r="B247" s="10">
        <f>B246+1</f>
        <v>2</v>
      </c>
      <c r="C247" s="35" t="s">
        <v>143</v>
      </c>
      <c r="D247" s="11" t="s">
        <v>69</v>
      </c>
      <c r="E247" s="46" t="s">
        <v>99</v>
      </c>
      <c r="F247" s="42">
        <v>15</v>
      </c>
      <c r="G247" s="36">
        <v>2</v>
      </c>
      <c r="H247" s="47" t="s">
        <v>142</v>
      </c>
      <c r="I247" s="1"/>
    </row>
    <row r="248" spans="1:9" ht="21">
      <c r="A248" s="1"/>
      <c r="B248" s="10">
        <f t="shared" ref="B248:B272" si="7">B247+1</f>
        <v>3</v>
      </c>
      <c r="C248" s="35" t="s">
        <v>144</v>
      </c>
      <c r="D248" s="11" t="s">
        <v>69</v>
      </c>
      <c r="E248" s="46" t="s">
        <v>99</v>
      </c>
      <c r="F248" s="42">
        <v>16</v>
      </c>
      <c r="G248" s="36">
        <v>2</v>
      </c>
      <c r="H248" s="47" t="s">
        <v>142</v>
      </c>
      <c r="I248" s="1"/>
    </row>
    <row r="249" spans="1:9" ht="21">
      <c r="A249" s="1"/>
      <c r="B249" s="10">
        <f t="shared" si="7"/>
        <v>4</v>
      </c>
      <c r="C249" s="35" t="s">
        <v>145</v>
      </c>
      <c r="D249" s="11" t="s">
        <v>69</v>
      </c>
      <c r="E249" s="46" t="s">
        <v>99</v>
      </c>
      <c r="F249" s="42">
        <v>17</v>
      </c>
      <c r="G249" s="36">
        <v>2</v>
      </c>
      <c r="H249" s="47" t="s">
        <v>142</v>
      </c>
      <c r="I249" s="1"/>
    </row>
    <row r="250" spans="1:9" ht="21">
      <c r="A250" s="1"/>
      <c r="B250" s="10">
        <f t="shared" si="7"/>
        <v>5</v>
      </c>
      <c r="C250" s="35" t="s">
        <v>146</v>
      </c>
      <c r="D250" s="11" t="s">
        <v>69</v>
      </c>
      <c r="E250" s="46" t="s">
        <v>99</v>
      </c>
      <c r="F250" s="42">
        <v>18</v>
      </c>
      <c r="G250" s="36">
        <v>2</v>
      </c>
      <c r="H250" s="47" t="s">
        <v>142</v>
      </c>
      <c r="I250" s="1"/>
    </row>
    <row r="251" spans="1:9" ht="21">
      <c r="A251" s="1"/>
      <c r="B251" s="10">
        <f t="shared" si="7"/>
        <v>6</v>
      </c>
      <c r="C251" s="35" t="s">
        <v>147</v>
      </c>
      <c r="D251" s="11" t="s">
        <v>69</v>
      </c>
      <c r="E251" s="46" t="s">
        <v>99</v>
      </c>
      <c r="F251" s="42">
        <v>19</v>
      </c>
      <c r="G251" s="36">
        <v>6</v>
      </c>
      <c r="H251" s="47" t="s">
        <v>142</v>
      </c>
      <c r="I251" s="1"/>
    </row>
    <row r="252" spans="1:9" ht="21">
      <c r="A252" s="1"/>
      <c r="B252" s="10">
        <f t="shared" si="7"/>
        <v>7</v>
      </c>
      <c r="C252" s="35" t="s">
        <v>148</v>
      </c>
      <c r="D252" s="11" t="s">
        <v>69</v>
      </c>
      <c r="E252" s="46" t="s">
        <v>99</v>
      </c>
      <c r="F252" s="42">
        <v>20</v>
      </c>
      <c r="G252" s="36">
        <v>7</v>
      </c>
      <c r="H252" s="47" t="s">
        <v>142</v>
      </c>
      <c r="I252" s="1"/>
    </row>
    <row r="253" spans="1:9" ht="21">
      <c r="A253" s="1"/>
      <c r="B253" s="10">
        <f t="shared" si="7"/>
        <v>8</v>
      </c>
      <c r="C253" s="35" t="s">
        <v>149</v>
      </c>
      <c r="D253" s="11" t="s">
        <v>69</v>
      </c>
      <c r="E253" s="46" t="s">
        <v>99</v>
      </c>
      <c r="F253" s="42">
        <v>21</v>
      </c>
      <c r="G253" s="36">
        <v>7</v>
      </c>
      <c r="H253" s="47" t="s">
        <v>142</v>
      </c>
      <c r="I253" s="1"/>
    </row>
    <row r="254" spans="1:9" ht="21">
      <c r="A254" s="1"/>
      <c r="B254" s="10">
        <f t="shared" si="7"/>
        <v>9</v>
      </c>
      <c r="C254" s="35" t="s">
        <v>150</v>
      </c>
      <c r="D254" s="11" t="s">
        <v>69</v>
      </c>
      <c r="E254" s="46" t="s">
        <v>99</v>
      </c>
      <c r="F254" s="42">
        <v>22</v>
      </c>
      <c r="G254" s="36">
        <v>12</v>
      </c>
      <c r="H254" s="47" t="s">
        <v>142</v>
      </c>
      <c r="I254" s="1"/>
    </row>
    <row r="255" spans="1:9" ht="21">
      <c r="A255" s="1"/>
      <c r="B255" s="10">
        <f t="shared" si="7"/>
        <v>10</v>
      </c>
      <c r="C255" s="35" t="s">
        <v>151</v>
      </c>
      <c r="D255" s="11" t="s">
        <v>69</v>
      </c>
      <c r="E255" s="46" t="s">
        <v>99</v>
      </c>
      <c r="F255" s="42">
        <v>23</v>
      </c>
      <c r="G255" s="36">
        <v>18</v>
      </c>
      <c r="H255" s="47" t="s">
        <v>142</v>
      </c>
      <c r="I255" s="1"/>
    </row>
    <row r="256" spans="1:9" ht="21">
      <c r="A256" s="1"/>
      <c r="B256" s="10">
        <f t="shared" si="7"/>
        <v>11</v>
      </c>
      <c r="C256" s="35" t="s">
        <v>152</v>
      </c>
      <c r="D256" s="11" t="s">
        <v>69</v>
      </c>
      <c r="E256" s="46" t="s">
        <v>99</v>
      </c>
      <c r="F256" s="42">
        <v>24</v>
      </c>
      <c r="G256" s="36">
        <v>24</v>
      </c>
      <c r="H256" s="47" t="s">
        <v>142</v>
      </c>
      <c r="I256" s="1"/>
    </row>
    <row r="257" spans="1:9" ht="21">
      <c r="A257" s="1"/>
      <c r="B257" s="10">
        <f t="shared" si="7"/>
        <v>12</v>
      </c>
      <c r="C257" s="35" t="s">
        <v>153</v>
      </c>
      <c r="D257" s="11" t="s">
        <v>69</v>
      </c>
      <c r="E257" s="46" t="s">
        <v>99</v>
      </c>
      <c r="F257" s="42">
        <v>25</v>
      </c>
      <c r="G257" s="36">
        <v>29</v>
      </c>
      <c r="H257" s="47" t="s">
        <v>142</v>
      </c>
      <c r="I257" s="1"/>
    </row>
    <row r="258" spans="1:9" ht="21">
      <c r="A258" s="1"/>
      <c r="B258" s="10">
        <f t="shared" si="7"/>
        <v>13</v>
      </c>
      <c r="C258" s="35" t="s">
        <v>154</v>
      </c>
      <c r="D258" s="11" t="s">
        <v>69</v>
      </c>
      <c r="E258" s="46" t="s">
        <v>99</v>
      </c>
      <c r="F258" s="42">
        <v>26</v>
      </c>
      <c r="G258" s="36">
        <v>38</v>
      </c>
      <c r="H258" s="47" t="s">
        <v>142</v>
      </c>
      <c r="I258" s="1"/>
    </row>
    <row r="259" spans="1:9" ht="21">
      <c r="A259" s="1"/>
      <c r="B259" s="10">
        <f t="shared" si="7"/>
        <v>14</v>
      </c>
      <c r="C259" s="35" t="s">
        <v>155</v>
      </c>
      <c r="D259" s="11" t="s">
        <v>69</v>
      </c>
      <c r="E259" s="46" t="s">
        <v>99</v>
      </c>
      <c r="F259" s="42">
        <v>27</v>
      </c>
      <c r="G259" s="36">
        <v>44</v>
      </c>
      <c r="H259" s="47" t="s">
        <v>142</v>
      </c>
      <c r="I259" s="1"/>
    </row>
    <row r="260" spans="1:9" ht="21">
      <c r="A260" s="1"/>
      <c r="B260" s="10">
        <f t="shared" si="7"/>
        <v>15</v>
      </c>
      <c r="C260" s="35" t="s">
        <v>156</v>
      </c>
      <c r="D260" s="11" t="s">
        <v>69</v>
      </c>
      <c r="E260" s="46" t="s">
        <v>99</v>
      </c>
      <c r="F260" s="42">
        <v>28</v>
      </c>
      <c r="G260" s="36">
        <v>61</v>
      </c>
      <c r="H260" s="47" t="s">
        <v>142</v>
      </c>
      <c r="I260" s="1"/>
    </row>
    <row r="261" spans="1:9" ht="21">
      <c r="A261" s="1"/>
      <c r="B261" s="10">
        <f t="shared" si="7"/>
        <v>16</v>
      </c>
      <c r="C261" s="35" t="s">
        <v>157</v>
      </c>
      <c r="D261" s="11" t="s">
        <v>69</v>
      </c>
      <c r="E261" s="46" t="s">
        <v>99</v>
      </c>
      <c r="F261" s="42">
        <v>29</v>
      </c>
      <c r="G261" s="36">
        <v>76</v>
      </c>
      <c r="H261" s="47" t="s">
        <v>142</v>
      </c>
      <c r="I261" s="1"/>
    </row>
    <row r="262" spans="1:9" ht="21">
      <c r="A262" s="1"/>
      <c r="B262" s="10">
        <f t="shared" si="7"/>
        <v>17</v>
      </c>
      <c r="C262" s="35" t="s">
        <v>158</v>
      </c>
      <c r="D262" s="11" t="s">
        <v>69</v>
      </c>
      <c r="E262" s="46" t="s">
        <v>99</v>
      </c>
      <c r="F262" s="42">
        <v>30</v>
      </c>
      <c r="G262" s="36">
        <v>87</v>
      </c>
      <c r="H262" s="47" t="s">
        <v>142</v>
      </c>
      <c r="I262" s="1"/>
    </row>
    <row r="263" spans="1:9" ht="21">
      <c r="A263" s="1"/>
      <c r="B263" s="10">
        <f t="shared" si="7"/>
        <v>18</v>
      </c>
      <c r="C263" s="35" t="s">
        <v>159</v>
      </c>
      <c r="D263" s="11" t="s">
        <v>69</v>
      </c>
      <c r="E263" s="46" t="s">
        <v>99</v>
      </c>
      <c r="F263" s="42">
        <v>31</v>
      </c>
      <c r="G263" s="36">
        <v>106</v>
      </c>
      <c r="H263" s="47" t="s">
        <v>142</v>
      </c>
      <c r="I263" s="1"/>
    </row>
    <row r="264" spans="1:9" ht="21">
      <c r="A264" s="1"/>
      <c r="B264" s="10">
        <f t="shared" si="7"/>
        <v>19</v>
      </c>
      <c r="C264" s="35" t="s">
        <v>160</v>
      </c>
      <c r="D264" s="11" t="s">
        <v>69</v>
      </c>
      <c r="E264" s="46" t="s">
        <v>99</v>
      </c>
      <c r="F264" s="42">
        <v>32</v>
      </c>
      <c r="G264" s="36">
        <v>125</v>
      </c>
      <c r="H264" s="47" t="s">
        <v>142</v>
      </c>
      <c r="I264" s="1"/>
    </row>
    <row r="265" spans="1:9" ht="21">
      <c r="A265" s="1"/>
      <c r="B265" s="10">
        <f t="shared" si="7"/>
        <v>20</v>
      </c>
      <c r="C265" s="35" t="s">
        <v>161</v>
      </c>
      <c r="D265" s="11" t="s">
        <v>69</v>
      </c>
      <c r="E265" s="46" t="s">
        <v>99</v>
      </c>
      <c r="F265" s="42">
        <v>33</v>
      </c>
      <c r="G265" s="36">
        <v>145</v>
      </c>
      <c r="H265" s="47" t="s">
        <v>142</v>
      </c>
      <c r="I265" s="1"/>
    </row>
    <row r="266" spans="1:9" ht="21">
      <c r="A266" s="1"/>
      <c r="B266" s="10">
        <f t="shared" si="7"/>
        <v>21</v>
      </c>
      <c r="C266" s="35" t="s">
        <v>162</v>
      </c>
      <c r="D266" s="11" t="s">
        <v>69</v>
      </c>
      <c r="E266" s="46" t="s">
        <v>99</v>
      </c>
      <c r="F266" s="42">
        <v>34</v>
      </c>
      <c r="G266" s="36">
        <v>161</v>
      </c>
      <c r="H266" s="47" t="s">
        <v>142</v>
      </c>
      <c r="I266" s="1"/>
    </row>
    <row r="267" spans="1:9" ht="21">
      <c r="A267" s="1"/>
      <c r="B267" s="10">
        <f t="shared" si="7"/>
        <v>22</v>
      </c>
      <c r="C267" s="35" t="s">
        <v>163</v>
      </c>
      <c r="D267" s="11" t="s">
        <v>69</v>
      </c>
      <c r="E267" s="46" t="s">
        <v>99</v>
      </c>
      <c r="F267" s="42">
        <v>35</v>
      </c>
      <c r="G267" s="36">
        <v>198</v>
      </c>
      <c r="H267" s="47" t="s">
        <v>142</v>
      </c>
      <c r="I267" s="1"/>
    </row>
    <row r="268" spans="1:9" ht="21">
      <c r="A268" s="1"/>
      <c r="B268" s="10">
        <f t="shared" si="7"/>
        <v>23</v>
      </c>
      <c r="C268" s="35" t="s">
        <v>164</v>
      </c>
      <c r="D268" s="11" t="s">
        <v>69</v>
      </c>
      <c r="E268" s="46" t="s">
        <v>99</v>
      </c>
      <c r="F268" s="42">
        <v>36</v>
      </c>
      <c r="G268" s="36">
        <v>230</v>
      </c>
      <c r="H268" s="47" t="s">
        <v>142</v>
      </c>
      <c r="I268" s="1"/>
    </row>
    <row r="269" spans="1:9" ht="21">
      <c r="A269" s="1"/>
      <c r="B269" s="10">
        <f t="shared" si="7"/>
        <v>24</v>
      </c>
      <c r="C269" s="35" t="s">
        <v>165</v>
      </c>
      <c r="D269" s="11" t="s">
        <v>69</v>
      </c>
      <c r="E269" s="46" t="s">
        <v>99</v>
      </c>
      <c r="F269" s="42">
        <v>37</v>
      </c>
      <c r="G269" s="36">
        <v>267</v>
      </c>
      <c r="H269" s="47" t="s">
        <v>142</v>
      </c>
      <c r="I269" s="1"/>
    </row>
    <row r="270" spans="1:9" ht="21">
      <c r="A270" s="1"/>
      <c r="B270" s="10">
        <f t="shared" si="7"/>
        <v>25</v>
      </c>
      <c r="C270" s="35" t="s">
        <v>166</v>
      </c>
      <c r="D270" s="11" t="s">
        <v>69</v>
      </c>
      <c r="E270" s="46" t="s">
        <v>99</v>
      </c>
      <c r="F270" s="42">
        <v>38</v>
      </c>
      <c r="G270" s="36">
        <v>301</v>
      </c>
      <c r="H270" s="47" t="s">
        <v>142</v>
      </c>
      <c r="I270" s="1"/>
    </row>
    <row r="271" spans="1:9" ht="21">
      <c r="A271" s="1"/>
      <c r="B271" s="10">
        <f t="shared" si="7"/>
        <v>26</v>
      </c>
      <c r="C271" s="35" t="s">
        <v>167</v>
      </c>
      <c r="D271" s="11" t="s">
        <v>69</v>
      </c>
      <c r="E271" s="46" t="s">
        <v>99</v>
      </c>
      <c r="F271" s="42">
        <v>39</v>
      </c>
      <c r="G271" s="36">
        <v>377</v>
      </c>
      <c r="H271" s="47" t="s">
        <v>142</v>
      </c>
      <c r="I271" s="1"/>
    </row>
    <row r="272" spans="1:9" ht="21">
      <c r="A272" s="1"/>
      <c r="B272" s="10">
        <f t="shared" si="7"/>
        <v>27</v>
      </c>
      <c r="C272" s="35" t="s">
        <v>168</v>
      </c>
      <c r="D272" s="11" t="s">
        <v>69</v>
      </c>
      <c r="E272" s="46" t="s">
        <v>99</v>
      </c>
      <c r="F272" s="42">
        <v>40</v>
      </c>
      <c r="G272" s="36">
        <v>430</v>
      </c>
      <c r="H272" s="47" t="s">
        <v>142</v>
      </c>
      <c r="I272" s="1"/>
    </row>
    <row r="273" spans="1:9">
      <c r="A273" s="1"/>
      <c r="B273" s="44"/>
      <c r="C273" s="45"/>
      <c r="D273" s="45"/>
      <c r="E273" s="45"/>
      <c r="F273" s="45"/>
      <c r="G273" s="45"/>
      <c r="H273" s="45"/>
      <c r="I273" s="1"/>
    </row>
    <row r="274" spans="1:9">
      <c r="A274" s="1"/>
      <c r="B274" s="2"/>
      <c r="C274" s="1"/>
      <c r="D274" s="1"/>
      <c r="E274" s="1"/>
      <c r="F274" s="1"/>
      <c r="G274" s="1"/>
      <c r="H274" s="1"/>
      <c r="I274" s="1"/>
    </row>
    <row r="275" spans="1:9" ht="18.75">
      <c r="A275" s="1"/>
      <c r="B275" s="24"/>
      <c r="C275" s="25"/>
      <c r="D275" s="25"/>
      <c r="E275" s="26"/>
      <c r="F275" s="26"/>
      <c r="G275" s="27"/>
      <c r="H275" s="28"/>
      <c r="I275" s="16">
        <v>10</v>
      </c>
    </row>
    <row r="276" spans="1:9" ht="15.75">
      <c r="A276" s="1"/>
      <c r="B276" s="10"/>
      <c r="C276" s="25"/>
      <c r="D276" s="25"/>
      <c r="E276" s="29"/>
      <c r="F276" s="30"/>
      <c r="G276" s="31"/>
      <c r="H276" s="32"/>
      <c r="I276" s="1"/>
    </row>
    <row r="277" spans="1:9" ht="15.75">
      <c r="A277" s="1"/>
      <c r="B277" s="10"/>
      <c r="C277" s="25"/>
      <c r="D277" s="25"/>
      <c r="E277" s="29"/>
      <c r="F277" s="30"/>
      <c r="G277" s="31"/>
      <c r="H277" s="32"/>
      <c r="I277" s="1"/>
    </row>
    <row r="278" spans="1:9" ht="15.75">
      <c r="A278" s="1"/>
      <c r="B278" s="10"/>
      <c r="C278" s="25"/>
      <c r="D278" s="25"/>
      <c r="E278" s="29"/>
      <c r="F278" s="30"/>
      <c r="G278" s="31"/>
      <c r="H278" s="32"/>
      <c r="I278" s="1"/>
    </row>
    <row r="279" spans="1:9" ht="15.75">
      <c r="A279" s="1"/>
      <c r="B279" s="10"/>
      <c r="C279" s="25"/>
      <c r="D279" s="25"/>
      <c r="E279" s="29"/>
      <c r="F279" s="30"/>
      <c r="G279" s="31"/>
      <c r="H279" s="32"/>
      <c r="I279" s="1"/>
    </row>
    <row r="280" spans="1:9" ht="15.75">
      <c r="A280" s="1"/>
      <c r="B280" s="10"/>
      <c r="C280" s="25"/>
      <c r="D280" s="25"/>
      <c r="E280" s="29"/>
      <c r="F280" s="30"/>
      <c r="G280" s="31"/>
      <c r="H280" s="32"/>
      <c r="I280" s="1"/>
    </row>
    <row r="281" spans="1:9" ht="15.75">
      <c r="A281" s="1"/>
      <c r="B281" s="10"/>
      <c r="C281" s="25"/>
      <c r="D281" s="25"/>
      <c r="E281" s="29"/>
      <c r="F281" s="30"/>
      <c r="G281" s="31"/>
      <c r="H281" s="32"/>
      <c r="I281" s="1"/>
    </row>
    <row r="282" spans="1:9" ht="15.75">
      <c r="A282" s="1"/>
      <c r="B282" s="24"/>
      <c r="C282" s="25"/>
      <c r="D282" s="25"/>
      <c r="E282" s="26"/>
      <c r="F282" s="26"/>
      <c r="G282" s="27"/>
      <c r="H282" s="28"/>
      <c r="I282" s="1"/>
    </row>
    <row r="283" spans="1:9" ht="15.75">
      <c r="A283" s="1"/>
      <c r="B283" s="24"/>
      <c r="C283" s="25"/>
      <c r="D283" s="25"/>
      <c r="E283" s="26"/>
      <c r="F283" s="26"/>
      <c r="G283" s="27"/>
      <c r="H283" s="28"/>
      <c r="I283" s="1"/>
    </row>
    <row r="284" spans="1:9" ht="18.75">
      <c r="A284" s="1"/>
      <c r="B284" s="5" t="s">
        <v>0</v>
      </c>
      <c r="C284" s="6" t="s">
        <v>0</v>
      </c>
      <c r="D284" s="7" t="s">
        <v>1</v>
      </c>
      <c r="E284" s="6" t="s">
        <v>2</v>
      </c>
      <c r="F284" s="6" t="s">
        <v>3</v>
      </c>
      <c r="G284" s="6" t="s">
        <v>4</v>
      </c>
      <c r="H284" s="8" t="s">
        <v>5</v>
      </c>
      <c r="I284" s="1"/>
    </row>
    <row r="285" spans="1:9" ht="21">
      <c r="A285" s="1"/>
      <c r="B285" s="10">
        <v>1</v>
      </c>
      <c r="C285" s="35" t="s">
        <v>169</v>
      </c>
      <c r="D285" s="11" t="s">
        <v>69</v>
      </c>
      <c r="E285" s="46" t="s">
        <v>99</v>
      </c>
      <c r="F285" s="42">
        <v>15</v>
      </c>
      <c r="G285" s="36">
        <v>2</v>
      </c>
      <c r="H285" s="47" t="s">
        <v>170</v>
      </c>
      <c r="I285" s="1"/>
    </row>
    <row r="286" spans="1:9" ht="21">
      <c r="A286" s="1"/>
      <c r="B286" s="10">
        <f>B285+1</f>
        <v>2</v>
      </c>
      <c r="C286" s="35" t="s">
        <v>171</v>
      </c>
      <c r="D286" s="11" t="s">
        <v>69</v>
      </c>
      <c r="E286" s="46" t="s">
        <v>99</v>
      </c>
      <c r="F286" s="42">
        <v>16</v>
      </c>
      <c r="G286" s="36">
        <v>2</v>
      </c>
      <c r="H286" s="47" t="s">
        <v>170</v>
      </c>
      <c r="I286" s="1"/>
    </row>
    <row r="287" spans="1:9" ht="21">
      <c r="A287" s="1"/>
      <c r="B287" s="10">
        <f t="shared" ref="B287:B315" si="8">B286+1</f>
        <v>3</v>
      </c>
      <c r="C287" s="35" t="s">
        <v>172</v>
      </c>
      <c r="D287" s="11" t="s">
        <v>69</v>
      </c>
      <c r="E287" s="46" t="s">
        <v>99</v>
      </c>
      <c r="F287" s="42">
        <v>22</v>
      </c>
      <c r="G287" s="36">
        <v>4</v>
      </c>
      <c r="H287" s="47" t="s">
        <v>170</v>
      </c>
      <c r="I287" s="1"/>
    </row>
    <row r="288" spans="1:9" ht="21">
      <c r="A288" s="1"/>
      <c r="B288" s="10">
        <f t="shared" si="8"/>
        <v>4</v>
      </c>
      <c r="C288" s="35" t="s">
        <v>173</v>
      </c>
      <c r="D288" s="11" t="s">
        <v>69</v>
      </c>
      <c r="E288" s="46" t="s">
        <v>99</v>
      </c>
      <c r="F288" s="42">
        <v>23</v>
      </c>
      <c r="G288" s="36">
        <v>4</v>
      </c>
      <c r="H288" s="47" t="s">
        <v>170</v>
      </c>
      <c r="I288" s="1"/>
    </row>
    <row r="289" spans="1:9" ht="21">
      <c r="A289" s="1"/>
      <c r="B289" s="10">
        <f t="shared" si="8"/>
        <v>5</v>
      </c>
      <c r="C289" s="35" t="s">
        <v>174</v>
      </c>
      <c r="D289" s="11" t="s">
        <v>69</v>
      </c>
      <c r="E289" s="46" t="s">
        <v>99</v>
      </c>
      <c r="F289" s="42">
        <v>24</v>
      </c>
      <c r="G289" s="36">
        <v>5</v>
      </c>
      <c r="H289" s="47" t="s">
        <v>170</v>
      </c>
      <c r="I289" s="1"/>
    </row>
    <row r="290" spans="1:9" ht="21">
      <c r="A290" s="1"/>
      <c r="B290" s="10">
        <f t="shared" si="8"/>
        <v>6</v>
      </c>
      <c r="C290" s="35" t="s">
        <v>175</v>
      </c>
      <c r="D290" s="11" t="s">
        <v>69</v>
      </c>
      <c r="E290" s="46" t="s">
        <v>99</v>
      </c>
      <c r="F290" s="42">
        <v>25</v>
      </c>
      <c r="G290" s="36">
        <v>6</v>
      </c>
      <c r="H290" s="47" t="s">
        <v>170</v>
      </c>
      <c r="I290" s="1"/>
    </row>
    <row r="291" spans="1:9" ht="21">
      <c r="A291" s="1"/>
      <c r="B291" s="10">
        <f t="shared" si="8"/>
        <v>7</v>
      </c>
      <c r="C291" s="35" t="s">
        <v>176</v>
      </c>
      <c r="D291" s="11" t="s">
        <v>69</v>
      </c>
      <c r="E291" s="46" t="s">
        <v>99</v>
      </c>
      <c r="F291" s="42">
        <v>26</v>
      </c>
      <c r="G291" s="36">
        <v>6</v>
      </c>
      <c r="H291" s="47" t="s">
        <v>170</v>
      </c>
      <c r="I291" s="1"/>
    </row>
    <row r="292" spans="1:9" ht="21">
      <c r="A292" s="1"/>
      <c r="B292" s="10">
        <f t="shared" si="8"/>
        <v>8</v>
      </c>
      <c r="C292" s="35" t="s">
        <v>177</v>
      </c>
      <c r="D292" s="11" t="s">
        <v>69</v>
      </c>
      <c r="E292" s="46" t="s">
        <v>99</v>
      </c>
      <c r="F292" s="42">
        <v>27</v>
      </c>
      <c r="G292" s="36">
        <v>8</v>
      </c>
      <c r="H292" s="47" t="s">
        <v>170</v>
      </c>
      <c r="I292" s="1"/>
    </row>
    <row r="293" spans="1:9" ht="21">
      <c r="A293" s="1"/>
      <c r="B293" s="10">
        <f t="shared" si="8"/>
        <v>9</v>
      </c>
      <c r="C293" s="35" t="s">
        <v>178</v>
      </c>
      <c r="D293" s="11" t="s">
        <v>69</v>
      </c>
      <c r="E293" s="46" t="s">
        <v>99</v>
      </c>
      <c r="F293" s="42">
        <v>28</v>
      </c>
      <c r="G293" s="36">
        <v>9</v>
      </c>
      <c r="H293" s="47" t="s">
        <v>170</v>
      </c>
      <c r="I293" s="1"/>
    </row>
    <row r="294" spans="1:9" ht="21">
      <c r="A294" s="1"/>
      <c r="B294" s="10">
        <f t="shared" si="8"/>
        <v>10</v>
      </c>
      <c r="C294" s="35" t="s">
        <v>179</v>
      </c>
      <c r="D294" s="11" t="s">
        <v>69</v>
      </c>
      <c r="E294" s="46" t="s">
        <v>99</v>
      </c>
      <c r="F294" s="42">
        <v>29</v>
      </c>
      <c r="G294" s="36">
        <v>12</v>
      </c>
      <c r="H294" s="47" t="s">
        <v>170</v>
      </c>
      <c r="I294" s="1"/>
    </row>
    <row r="295" spans="1:9" ht="21">
      <c r="A295" s="1"/>
      <c r="B295" s="10">
        <f t="shared" si="8"/>
        <v>11</v>
      </c>
      <c r="C295" s="35" t="s">
        <v>180</v>
      </c>
      <c r="D295" s="11" t="s">
        <v>69</v>
      </c>
      <c r="E295" s="46" t="s">
        <v>99</v>
      </c>
      <c r="F295" s="42">
        <v>30</v>
      </c>
      <c r="G295" s="36">
        <v>13</v>
      </c>
      <c r="H295" s="47" t="s">
        <v>170</v>
      </c>
      <c r="I295" s="1"/>
    </row>
    <row r="296" spans="1:9" ht="21">
      <c r="A296" s="1"/>
      <c r="B296" s="10">
        <f t="shared" si="8"/>
        <v>12</v>
      </c>
      <c r="C296" s="35" t="s">
        <v>181</v>
      </c>
      <c r="D296" s="11" t="s">
        <v>69</v>
      </c>
      <c r="E296" s="46" t="s">
        <v>99</v>
      </c>
      <c r="F296" s="42">
        <v>31</v>
      </c>
      <c r="G296" s="36">
        <v>16</v>
      </c>
      <c r="H296" s="47" t="s">
        <v>170</v>
      </c>
      <c r="I296" s="1"/>
    </row>
    <row r="297" spans="1:9" ht="21">
      <c r="A297" s="1"/>
      <c r="B297" s="10">
        <f t="shared" si="8"/>
        <v>13</v>
      </c>
      <c r="C297" s="35" t="s">
        <v>182</v>
      </c>
      <c r="D297" s="11" t="s">
        <v>69</v>
      </c>
      <c r="E297" s="46" t="s">
        <v>99</v>
      </c>
      <c r="F297" s="42">
        <v>32</v>
      </c>
      <c r="G297" s="36">
        <v>18</v>
      </c>
      <c r="H297" s="47" t="s">
        <v>170</v>
      </c>
      <c r="I297" s="1"/>
    </row>
    <row r="298" spans="1:9" ht="21">
      <c r="A298" s="1"/>
      <c r="B298" s="10">
        <f t="shared" si="8"/>
        <v>14</v>
      </c>
      <c r="C298" s="35" t="s">
        <v>183</v>
      </c>
      <c r="D298" s="11" t="s">
        <v>69</v>
      </c>
      <c r="E298" s="46" t="s">
        <v>99</v>
      </c>
      <c r="F298" s="42">
        <v>33</v>
      </c>
      <c r="G298" s="36">
        <v>21</v>
      </c>
      <c r="H298" s="47" t="s">
        <v>170</v>
      </c>
      <c r="I298" s="1"/>
    </row>
    <row r="299" spans="1:9" ht="21">
      <c r="A299" s="1"/>
      <c r="B299" s="10">
        <f t="shared" si="8"/>
        <v>15</v>
      </c>
      <c r="C299" s="35" t="s">
        <v>184</v>
      </c>
      <c r="D299" s="11" t="s">
        <v>69</v>
      </c>
      <c r="E299" s="46" t="s">
        <v>99</v>
      </c>
      <c r="F299" s="42">
        <v>34</v>
      </c>
      <c r="G299" s="36">
        <v>23</v>
      </c>
      <c r="H299" s="47" t="s">
        <v>170</v>
      </c>
      <c r="I299" s="1"/>
    </row>
    <row r="300" spans="1:9" ht="21">
      <c r="A300" s="1"/>
      <c r="B300" s="10">
        <f t="shared" si="8"/>
        <v>16</v>
      </c>
      <c r="C300" s="35" t="s">
        <v>185</v>
      </c>
      <c r="D300" s="11" t="s">
        <v>69</v>
      </c>
      <c r="E300" s="46" t="s">
        <v>99</v>
      </c>
      <c r="F300" s="42">
        <v>35</v>
      </c>
      <c r="G300" s="36">
        <v>26</v>
      </c>
      <c r="H300" s="47" t="s">
        <v>170</v>
      </c>
      <c r="I300" s="1"/>
    </row>
    <row r="301" spans="1:9" ht="21">
      <c r="A301" s="1"/>
      <c r="B301" s="10">
        <f t="shared" si="8"/>
        <v>17</v>
      </c>
      <c r="C301" s="35" t="s">
        <v>186</v>
      </c>
      <c r="D301" s="11" t="s">
        <v>69</v>
      </c>
      <c r="E301" s="46" t="s">
        <v>99</v>
      </c>
      <c r="F301" s="42">
        <v>36</v>
      </c>
      <c r="G301" s="36">
        <v>28</v>
      </c>
      <c r="H301" s="47" t="s">
        <v>170</v>
      </c>
      <c r="I301" s="1"/>
    </row>
    <row r="302" spans="1:9" ht="21">
      <c r="A302" s="1"/>
      <c r="B302" s="10">
        <f t="shared" si="8"/>
        <v>18</v>
      </c>
      <c r="C302" s="35" t="s">
        <v>187</v>
      </c>
      <c r="D302" s="11" t="s">
        <v>69</v>
      </c>
      <c r="E302" s="46" t="s">
        <v>99</v>
      </c>
      <c r="F302" s="42">
        <v>37</v>
      </c>
      <c r="G302" s="36">
        <v>33</v>
      </c>
      <c r="H302" s="47" t="s">
        <v>170</v>
      </c>
      <c r="I302" s="1"/>
    </row>
    <row r="303" spans="1:9" ht="21">
      <c r="A303" s="1"/>
      <c r="B303" s="10">
        <f t="shared" si="8"/>
        <v>19</v>
      </c>
      <c r="C303" s="35" t="s">
        <v>188</v>
      </c>
      <c r="D303" s="11" t="s">
        <v>69</v>
      </c>
      <c r="E303" s="46" t="s">
        <v>99</v>
      </c>
      <c r="F303" s="42">
        <v>38</v>
      </c>
      <c r="G303" s="36">
        <v>38</v>
      </c>
      <c r="H303" s="47" t="s">
        <v>170</v>
      </c>
      <c r="I303" s="1"/>
    </row>
    <row r="304" spans="1:9" ht="21">
      <c r="A304" s="1"/>
      <c r="B304" s="10">
        <f t="shared" si="8"/>
        <v>20</v>
      </c>
      <c r="C304" s="35" t="s">
        <v>189</v>
      </c>
      <c r="D304" s="11" t="s">
        <v>69</v>
      </c>
      <c r="E304" s="46" t="s">
        <v>99</v>
      </c>
      <c r="F304" s="42">
        <v>39</v>
      </c>
      <c r="G304" s="36">
        <v>43</v>
      </c>
      <c r="H304" s="47" t="s">
        <v>170</v>
      </c>
      <c r="I304" s="1"/>
    </row>
    <row r="305" spans="1:9" ht="21">
      <c r="A305" s="1"/>
      <c r="B305" s="10">
        <f t="shared" si="8"/>
        <v>21</v>
      </c>
      <c r="C305" s="35" t="s">
        <v>190</v>
      </c>
      <c r="D305" s="11" t="s">
        <v>69</v>
      </c>
      <c r="E305" s="46" t="s">
        <v>99</v>
      </c>
      <c r="F305" s="42">
        <v>40</v>
      </c>
      <c r="G305" s="36">
        <v>51</v>
      </c>
      <c r="H305" s="47" t="s">
        <v>170</v>
      </c>
      <c r="I305" s="1"/>
    </row>
    <row r="306" spans="1:9" ht="21">
      <c r="A306" s="1"/>
      <c r="B306" s="10">
        <f t="shared" si="8"/>
        <v>22</v>
      </c>
      <c r="C306" s="35" t="s">
        <v>191</v>
      </c>
      <c r="D306" s="11" t="s">
        <v>69</v>
      </c>
      <c r="E306" s="46" t="s">
        <v>99</v>
      </c>
      <c r="F306" s="42">
        <v>41</v>
      </c>
      <c r="G306" s="36">
        <v>57</v>
      </c>
      <c r="H306" s="47" t="s">
        <v>170</v>
      </c>
      <c r="I306" s="1"/>
    </row>
    <row r="307" spans="1:9" ht="21">
      <c r="A307" s="1"/>
      <c r="B307" s="10">
        <f t="shared" si="8"/>
        <v>23</v>
      </c>
      <c r="C307" s="35" t="s">
        <v>192</v>
      </c>
      <c r="D307" s="11" t="s">
        <v>69</v>
      </c>
      <c r="E307" s="46" t="s">
        <v>99</v>
      </c>
      <c r="F307" s="42">
        <v>42</v>
      </c>
      <c r="G307" s="36">
        <v>61</v>
      </c>
      <c r="H307" s="47" t="s">
        <v>170</v>
      </c>
      <c r="I307" s="1"/>
    </row>
    <row r="308" spans="1:9" ht="21">
      <c r="A308" s="1"/>
      <c r="B308" s="10">
        <f t="shared" si="8"/>
        <v>24</v>
      </c>
      <c r="C308" s="35" t="s">
        <v>193</v>
      </c>
      <c r="D308" s="11" t="s">
        <v>69</v>
      </c>
      <c r="E308" s="46" t="s">
        <v>99</v>
      </c>
      <c r="F308" s="42">
        <v>43</v>
      </c>
      <c r="G308" s="36">
        <v>69</v>
      </c>
      <c r="H308" s="47" t="s">
        <v>170</v>
      </c>
      <c r="I308" s="1"/>
    </row>
    <row r="309" spans="1:9" ht="21">
      <c r="A309" s="1"/>
      <c r="B309" s="10">
        <f t="shared" si="8"/>
        <v>25</v>
      </c>
      <c r="C309" s="35" t="s">
        <v>194</v>
      </c>
      <c r="D309" s="11" t="s">
        <v>69</v>
      </c>
      <c r="E309" s="46" t="s">
        <v>99</v>
      </c>
      <c r="F309" s="42">
        <v>44</v>
      </c>
      <c r="G309" s="36">
        <v>70</v>
      </c>
      <c r="H309" s="47" t="s">
        <v>170</v>
      </c>
      <c r="I309" s="1"/>
    </row>
    <row r="310" spans="1:9" ht="21">
      <c r="A310" s="1"/>
      <c r="B310" s="10">
        <f t="shared" si="8"/>
        <v>26</v>
      </c>
      <c r="C310" s="35" t="s">
        <v>195</v>
      </c>
      <c r="D310" s="11" t="s">
        <v>69</v>
      </c>
      <c r="E310" s="46" t="s">
        <v>99</v>
      </c>
      <c r="F310" s="42">
        <v>45</v>
      </c>
      <c r="G310" s="36">
        <v>80</v>
      </c>
      <c r="H310" s="47" t="s">
        <v>170</v>
      </c>
      <c r="I310" s="1"/>
    </row>
    <row r="311" spans="1:9" ht="21">
      <c r="A311" s="1"/>
      <c r="B311" s="10">
        <f t="shared" si="8"/>
        <v>27</v>
      </c>
      <c r="C311" s="35" t="s">
        <v>196</v>
      </c>
      <c r="D311" s="11" t="s">
        <v>69</v>
      </c>
      <c r="E311" s="46" t="s">
        <v>99</v>
      </c>
      <c r="F311" s="42">
        <v>46</v>
      </c>
      <c r="G311" s="36">
        <v>89</v>
      </c>
      <c r="H311" s="47" t="s">
        <v>170</v>
      </c>
      <c r="I311" s="1"/>
    </row>
    <row r="312" spans="1:9" ht="21">
      <c r="A312" s="1"/>
      <c r="B312" s="10">
        <f t="shared" si="8"/>
        <v>28</v>
      </c>
      <c r="C312" s="35" t="s">
        <v>197</v>
      </c>
      <c r="D312" s="11" t="s">
        <v>69</v>
      </c>
      <c r="E312" s="46" t="s">
        <v>99</v>
      </c>
      <c r="F312" s="42">
        <v>47</v>
      </c>
      <c r="G312" s="36">
        <v>101</v>
      </c>
      <c r="H312" s="47" t="s">
        <v>170</v>
      </c>
      <c r="I312" s="1"/>
    </row>
    <row r="313" spans="1:9" ht="21">
      <c r="A313" s="1"/>
      <c r="B313" s="10">
        <f t="shared" si="8"/>
        <v>29</v>
      </c>
      <c r="C313" s="35" t="s">
        <v>198</v>
      </c>
      <c r="D313" s="11" t="s">
        <v>69</v>
      </c>
      <c r="E313" s="46" t="s">
        <v>99</v>
      </c>
      <c r="F313" s="42">
        <v>48</v>
      </c>
      <c r="G313" s="36">
        <v>107</v>
      </c>
      <c r="H313" s="47" t="s">
        <v>170</v>
      </c>
      <c r="I313" s="1"/>
    </row>
    <row r="314" spans="1:9" ht="21">
      <c r="A314" s="1"/>
      <c r="B314" s="10">
        <f t="shared" si="8"/>
        <v>30</v>
      </c>
      <c r="C314" s="35" t="s">
        <v>199</v>
      </c>
      <c r="D314" s="11" t="s">
        <v>69</v>
      </c>
      <c r="E314" s="46" t="s">
        <v>99</v>
      </c>
      <c r="F314" s="42">
        <v>49</v>
      </c>
      <c r="G314" s="36">
        <v>113</v>
      </c>
      <c r="H314" s="47" t="s">
        <v>170</v>
      </c>
      <c r="I314" s="1"/>
    </row>
    <row r="315" spans="1:9" ht="21">
      <c r="A315" s="1"/>
      <c r="B315" s="10">
        <f t="shared" si="8"/>
        <v>31</v>
      </c>
      <c r="C315" s="35" t="s">
        <v>200</v>
      </c>
      <c r="D315" s="11" t="s">
        <v>69</v>
      </c>
      <c r="E315" s="46" t="s">
        <v>99</v>
      </c>
      <c r="F315" s="42">
        <v>50</v>
      </c>
      <c r="G315" s="36">
        <v>126</v>
      </c>
      <c r="H315" s="47" t="s">
        <v>170</v>
      </c>
      <c r="I315" s="1"/>
    </row>
    <row r="316" spans="1:9">
      <c r="A316" s="1"/>
      <c r="B316" s="44"/>
      <c r="C316" s="45"/>
      <c r="D316" s="45"/>
      <c r="E316" s="45"/>
      <c r="F316" s="45"/>
      <c r="G316" s="45"/>
      <c r="H316" s="45"/>
      <c r="I316" s="1"/>
    </row>
    <row r="317" spans="1:9">
      <c r="A317" s="1"/>
      <c r="B317" s="2"/>
      <c r="C317" s="1"/>
      <c r="D317" s="1"/>
      <c r="E317" s="1"/>
      <c r="F317" s="1"/>
      <c r="G317" s="1"/>
      <c r="H317" s="1"/>
      <c r="I317" s="1"/>
    </row>
    <row r="318" spans="1:9" ht="15.75">
      <c r="A318" s="1"/>
      <c r="B318" s="24"/>
      <c r="C318" s="25"/>
      <c r="D318" s="25"/>
      <c r="E318" s="26"/>
      <c r="F318" s="26"/>
      <c r="G318" s="27"/>
      <c r="H318" s="28"/>
      <c r="I318" s="9">
        <v>11</v>
      </c>
    </row>
    <row r="319" spans="1:9" ht="15.75">
      <c r="A319" s="1"/>
      <c r="B319" s="10"/>
      <c r="C319" s="25"/>
      <c r="D319" s="25"/>
      <c r="E319" s="29"/>
      <c r="F319" s="30"/>
      <c r="G319" s="31"/>
      <c r="H319" s="32"/>
      <c r="I319" s="1"/>
    </row>
    <row r="320" spans="1:9" ht="15.75">
      <c r="A320" s="1"/>
      <c r="B320" s="10"/>
      <c r="C320" s="25"/>
      <c r="D320" s="25"/>
      <c r="E320" s="29"/>
      <c r="F320" s="30"/>
      <c r="G320" s="31"/>
      <c r="H320" s="32"/>
      <c r="I320" s="1"/>
    </row>
    <row r="321" spans="1:9" ht="15.75">
      <c r="A321" s="1"/>
      <c r="B321" s="10"/>
      <c r="C321" s="25"/>
      <c r="D321" s="25"/>
      <c r="E321" s="29"/>
      <c r="F321" s="30"/>
      <c r="G321" s="31"/>
      <c r="H321" s="32"/>
      <c r="I321" s="1"/>
    </row>
    <row r="322" spans="1:9" ht="15.75">
      <c r="A322" s="1"/>
      <c r="B322" s="10"/>
      <c r="C322" s="25"/>
      <c r="D322" s="25"/>
      <c r="E322" s="29"/>
      <c r="F322" s="30"/>
      <c r="G322" s="31"/>
      <c r="H322" s="32"/>
      <c r="I322" s="1"/>
    </row>
    <row r="323" spans="1:9" ht="15.75">
      <c r="A323" s="1"/>
      <c r="B323" s="10"/>
      <c r="C323" s="25"/>
      <c r="D323" s="25"/>
      <c r="E323" s="29"/>
      <c r="F323" s="30"/>
      <c r="G323" s="31"/>
      <c r="H323" s="32"/>
      <c r="I323" s="1"/>
    </row>
    <row r="324" spans="1:9" ht="15.75">
      <c r="A324" s="1"/>
      <c r="B324" s="10"/>
      <c r="C324" s="25"/>
      <c r="D324" s="25"/>
      <c r="E324" s="29"/>
      <c r="F324" s="30"/>
      <c r="G324" s="31"/>
      <c r="H324" s="32"/>
      <c r="I324" s="1"/>
    </row>
    <row r="325" spans="1:9" ht="15.75">
      <c r="A325" s="1"/>
      <c r="B325" s="24"/>
      <c r="C325" s="25"/>
      <c r="D325" s="25"/>
      <c r="E325" s="26"/>
      <c r="F325" s="26"/>
      <c r="G325" s="27"/>
      <c r="H325" s="28"/>
      <c r="I325" s="1"/>
    </row>
    <row r="326" spans="1:9" ht="15.75">
      <c r="A326" s="1"/>
      <c r="B326" s="24"/>
      <c r="C326" s="25"/>
      <c r="D326" s="25"/>
      <c r="E326" s="26"/>
      <c r="F326" s="26"/>
      <c r="G326" s="27"/>
      <c r="H326" s="28"/>
      <c r="I326" s="1"/>
    </row>
    <row r="327" spans="1:9" ht="18.75">
      <c r="A327" s="1"/>
      <c r="B327" s="5" t="s">
        <v>0</v>
      </c>
      <c r="C327" s="6" t="s">
        <v>0</v>
      </c>
      <c r="D327" s="7" t="s">
        <v>1</v>
      </c>
      <c r="E327" s="6" t="s">
        <v>2</v>
      </c>
      <c r="F327" s="6" t="s">
        <v>3</v>
      </c>
      <c r="G327" s="6" t="s">
        <v>4</v>
      </c>
      <c r="H327" s="8" t="s">
        <v>5</v>
      </c>
      <c r="I327" s="1"/>
    </row>
    <row r="328" spans="1:9" ht="21">
      <c r="A328" s="1"/>
      <c r="B328" s="10">
        <v>1</v>
      </c>
      <c r="C328" s="35" t="s">
        <v>201</v>
      </c>
      <c r="D328" s="11" t="s">
        <v>69</v>
      </c>
      <c r="E328" s="46" t="s">
        <v>202</v>
      </c>
      <c r="F328" s="42">
        <v>10</v>
      </c>
      <c r="G328" s="36">
        <v>5</v>
      </c>
      <c r="H328" s="47" t="s">
        <v>203</v>
      </c>
      <c r="I328" s="1"/>
    </row>
    <row r="329" spans="1:9" ht="21">
      <c r="A329" s="1"/>
      <c r="B329" s="10">
        <f>B328+1</f>
        <v>2</v>
      </c>
      <c r="C329" s="35" t="s">
        <v>204</v>
      </c>
      <c r="D329" s="11" t="s">
        <v>69</v>
      </c>
      <c r="E329" s="46" t="s">
        <v>202</v>
      </c>
      <c r="F329" s="42">
        <v>11</v>
      </c>
      <c r="G329" s="36">
        <v>10</v>
      </c>
      <c r="H329" s="47" t="s">
        <v>203</v>
      </c>
      <c r="I329" s="1"/>
    </row>
    <row r="330" spans="1:9" ht="21">
      <c r="A330" s="1"/>
      <c r="B330" s="10">
        <f t="shared" ref="B330:B335" si="9">B329+1</f>
        <v>3</v>
      </c>
      <c r="C330" s="35" t="s">
        <v>205</v>
      </c>
      <c r="D330" s="11" t="s">
        <v>69</v>
      </c>
      <c r="E330" s="46" t="s">
        <v>202</v>
      </c>
      <c r="F330" s="42">
        <v>12</v>
      </c>
      <c r="G330" s="36">
        <v>26</v>
      </c>
      <c r="H330" s="47" t="s">
        <v>203</v>
      </c>
      <c r="I330" s="1"/>
    </row>
    <row r="331" spans="1:9" ht="21">
      <c r="A331" s="1"/>
      <c r="B331" s="10">
        <f t="shared" si="9"/>
        <v>4</v>
      </c>
      <c r="C331" s="35" t="s">
        <v>206</v>
      </c>
      <c r="D331" s="11" t="s">
        <v>69</v>
      </c>
      <c r="E331" s="46" t="s">
        <v>202</v>
      </c>
      <c r="F331" s="42">
        <v>13</v>
      </c>
      <c r="G331" s="36">
        <v>48</v>
      </c>
      <c r="H331" s="47" t="s">
        <v>203</v>
      </c>
      <c r="I331" s="1"/>
    </row>
    <row r="332" spans="1:9" ht="21">
      <c r="A332" s="1"/>
      <c r="B332" s="10">
        <f t="shared" si="9"/>
        <v>5</v>
      </c>
      <c r="C332" s="35" t="s">
        <v>207</v>
      </c>
      <c r="D332" s="11" t="s">
        <v>69</v>
      </c>
      <c r="E332" s="46" t="s">
        <v>202</v>
      </c>
      <c r="F332" s="42">
        <v>14</v>
      </c>
      <c r="G332" s="36">
        <v>99</v>
      </c>
      <c r="H332" s="47" t="s">
        <v>203</v>
      </c>
      <c r="I332" s="1"/>
    </row>
    <row r="333" spans="1:9" ht="21">
      <c r="A333" s="1"/>
      <c r="B333" s="10">
        <f t="shared" si="9"/>
        <v>6</v>
      </c>
      <c r="C333" s="35" t="s">
        <v>208</v>
      </c>
      <c r="D333" s="11" t="s">
        <v>69</v>
      </c>
      <c r="E333" s="46" t="s">
        <v>202</v>
      </c>
      <c r="F333" s="42">
        <v>15</v>
      </c>
      <c r="G333" s="36">
        <v>183</v>
      </c>
      <c r="H333" s="47" t="s">
        <v>203</v>
      </c>
      <c r="I333" s="1"/>
    </row>
    <row r="334" spans="1:9" ht="21">
      <c r="A334" s="1"/>
      <c r="B334" s="10">
        <f t="shared" si="9"/>
        <v>7</v>
      </c>
      <c r="C334" s="35" t="s">
        <v>209</v>
      </c>
      <c r="D334" s="11" t="s">
        <v>69</v>
      </c>
      <c r="E334" s="46" t="s">
        <v>202</v>
      </c>
      <c r="F334" s="42">
        <v>16</v>
      </c>
      <c r="G334" s="36">
        <v>295</v>
      </c>
      <c r="H334" s="47" t="s">
        <v>203</v>
      </c>
      <c r="I334" s="1"/>
    </row>
    <row r="335" spans="1:9" ht="21">
      <c r="A335" s="1"/>
      <c r="B335" s="10">
        <f t="shared" si="9"/>
        <v>8</v>
      </c>
      <c r="C335" s="35" t="s">
        <v>210</v>
      </c>
      <c r="D335" s="11" t="s">
        <v>69</v>
      </c>
      <c r="E335" s="46" t="s">
        <v>202</v>
      </c>
      <c r="F335" s="42">
        <v>17</v>
      </c>
      <c r="G335" s="36">
        <v>556</v>
      </c>
      <c r="H335" s="47" t="s">
        <v>203</v>
      </c>
      <c r="I335" s="1"/>
    </row>
    <row r="336" spans="1:9">
      <c r="A336" s="1"/>
      <c r="B336" s="44"/>
      <c r="C336" s="45"/>
      <c r="D336" s="45"/>
      <c r="E336" s="45"/>
      <c r="F336" s="45"/>
      <c r="G336" s="45"/>
      <c r="H336" s="45"/>
      <c r="I336" s="1"/>
    </row>
    <row r="337" spans="1:9">
      <c r="A337" s="1"/>
      <c r="B337" s="2"/>
      <c r="C337" s="1"/>
      <c r="D337" s="1"/>
      <c r="E337" s="1"/>
      <c r="F337" s="1"/>
      <c r="G337" s="1"/>
      <c r="H337" s="1"/>
      <c r="I337" s="1"/>
    </row>
    <row r="338" spans="1:9">
      <c r="A338" s="1"/>
      <c r="B338" s="2"/>
      <c r="C338" s="1"/>
      <c r="D338" s="1"/>
      <c r="E338" s="1"/>
      <c r="F338" s="1"/>
      <c r="G338" s="1"/>
      <c r="H338" s="1"/>
      <c r="I338" s="1"/>
    </row>
    <row r="339" spans="1:9" ht="15.75">
      <c r="A339" s="1"/>
      <c r="B339" s="24"/>
      <c r="C339" s="25"/>
      <c r="D339" s="25"/>
      <c r="E339" s="26"/>
      <c r="F339" s="26"/>
      <c r="G339" s="27"/>
      <c r="H339" s="28"/>
      <c r="I339" s="9">
        <v>12</v>
      </c>
    </row>
    <row r="340" spans="1:9" ht="15.75">
      <c r="A340" s="1"/>
      <c r="B340" s="10"/>
      <c r="C340" s="25"/>
      <c r="D340" s="25"/>
      <c r="E340" s="29"/>
      <c r="F340" s="30"/>
      <c r="G340" s="31"/>
      <c r="H340" s="32"/>
      <c r="I340" s="1"/>
    </row>
    <row r="341" spans="1:9" ht="15.75">
      <c r="A341" s="1"/>
      <c r="B341" s="10"/>
      <c r="C341" s="25"/>
      <c r="D341" s="25"/>
      <c r="E341" s="29"/>
      <c r="F341" s="30"/>
      <c r="G341" s="31"/>
      <c r="H341" s="32"/>
      <c r="I341" s="1"/>
    </row>
    <row r="342" spans="1:9" ht="15.75">
      <c r="A342" s="1"/>
      <c r="B342" s="10"/>
      <c r="C342" s="25"/>
      <c r="D342" s="25"/>
      <c r="E342" s="29"/>
      <c r="F342" s="30"/>
      <c r="G342" s="31"/>
      <c r="H342" s="32"/>
      <c r="I342" s="1"/>
    </row>
    <row r="343" spans="1:9" ht="15.75">
      <c r="A343" s="1"/>
      <c r="B343" s="10"/>
      <c r="C343" s="25"/>
      <c r="D343" s="25"/>
      <c r="E343" s="29"/>
      <c r="F343" s="30"/>
      <c r="G343" s="31"/>
      <c r="H343" s="32"/>
      <c r="I343" s="1"/>
    </row>
    <row r="344" spans="1:9" ht="15.75">
      <c r="A344" s="1"/>
      <c r="B344" s="10"/>
      <c r="C344" s="25"/>
      <c r="D344" s="25"/>
      <c r="E344" s="29"/>
      <c r="F344" s="30"/>
      <c r="G344" s="31"/>
      <c r="H344" s="32"/>
      <c r="I344" s="1"/>
    </row>
    <row r="345" spans="1:9" ht="15.75">
      <c r="A345" s="1"/>
      <c r="B345" s="10"/>
      <c r="C345" s="25"/>
      <c r="D345" s="25"/>
      <c r="E345" s="29"/>
      <c r="F345" s="30"/>
      <c r="G345" s="31"/>
      <c r="H345" s="32"/>
      <c r="I345" s="1"/>
    </row>
    <row r="346" spans="1:9" ht="15.75">
      <c r="A346" s="1"/>
      <c r="B346" s="24"/>
      <c r="C346" s="25"/>
      <c r="D346" s="25"/>
      <c r="E346" s="26"/>
      <c r="F346" s="26"/>
      <c r="G346" s="27"/>
      <c r="H346" s="28"/>
      <c r="I346" s="1"/>
    </row>
    <row r="347" spans="1:9" ht="15.75">
      <c r="A347" s="1"/>
      <c r="B347" s="24"/>
      <c r="C347" s="25"/>
      <c r="D347" s="25"/>
      <c r="E347" s="26"/>
      <c r="F347" s="26"/>
      <c r="G347" s="27"/>
      <c r="H347" s="28"/>
      <c r="I347" s="1"/>
    </row>
    <row r="348" spans="1:9" ht="18.75">
      <c r="A348" s="1"/>
      <c r="B348" s="5" t="s">
        <v>0</v>
      </c>
      <c r="C348" s="6" t="s">
        <v>0</v>
      </c>
      <c r="D348" s="7" t="s">
        <v>1</v>
      </c>
      <c r="E348" s="6" t="s">
        <v>2</v>
      </c>
      <c r="F348" s="6" t="s">
        <v>3</v>
      </c>
      <c r="G348" s="6" t="s">
        <v>4</v>
      </c>
      <c r="H348" s="8" t="s">
        <v>5</v>
      </c>
      <c r="I348" s="1"/>
    </row>
    <row r="349" spans="1:9" ht="21">
      <c r="A349" s="1"/>
      <c r="B349" s="10">
        <v>1</v>
      </c>
      <c r="C349" s="35" t="s">
        <v>211</v>
      </c>
      <c r="D349" s="11" t="s">
        <v>69</v>
      </c>
      <c r="E349" s="46" t="s">
        <v>202</v>
      </c>
      <c r="F349" s="42">
        <v>11</v>
      </c>
      <c r="G349" s="36">
        <v>3</v>
      </c>
      <c r="H349" s="47" t="s">
        <v>212</v>
      </c>
      <c r="I349" s="1"/>
    </row>
    <row r="350" spans="1:9" ht="21">
      <c r="A350" s="1"/>
      <c r="B350" s="10">
        <f>B349+1</f>
        <v>2</v>
      </c>
      <c r="C350" s="35" t="s">
        <v>213</v>
      </c>
      <c r="D350" s="11" t="s">
        <v>69</v>
      </c>
      <c r="E350" s="46" t="s">
        <v>202</v>
      </c>
      <c r="F350" s="42">
        <v>12</v>
      </c>
      <c r="G350" s="36">
        <v>3</v>
      </c>
      <c r="H350" s="47" t="s">
        <v>212</v>
      </c>
      <c r="I350" s="1"/>
    </row>
    <row r="351" spans="1:9" ht="21">
      <c r="A351" s="1"/>
      <c r="B351" s="10">
        <f t="shared" ref="B351:B363" si="10">B350+1</f>
        <v>3</v>
      </c>
      <c r="C351" s="35" t="s">
        <v>214</v>
      </c>
      <c r="D351" s="11" t="s">
        <v>69</v>
      </c>
      <c r="E351" s="46" t="s">
        <v>202</v>
      </c>
      <c r="F351" s="42">
        <v>13</v>
      </c>
      <c r="G351" s="36">
        <v>8</v>
      </c>
      <c r="H351" s="47" t="s">
        <v>212</v>
      </c>
      <c r="I351" s="1"/>
    </row>
    <row r="352" spans="1:9" ht="21">
      <c r="A352" s="1"/>
      <c r="B352" s="10">
        <f t="shared" si="10"/>
        <v>4</v>
      </c>
      <c r="C352" s="35" t="s">
        <v>215</v>
      </c>
      <c r="D352" s="11" t="s">
        <v>69</v>
      </c>
      <c r="E352" s="46" t="s">
        <v>202</v>
      </c>
      <c r="F352" s="42">
        <v>14</v>
      </c>
      <c r="G352" s="36">
        <v>14</v>
      </c>
      <c r="H352" s="47" t="s">
        <v>212</v>
      </c>
      <c r="I352" s="1"/>
    </row>
    <row r="353" spans="1:9" ht="21">
      <c r="A353" s="1"/>
      <c r="B353" s="10">
        <f t="shared" si="10"/>
        <v>5</v>
      </c>
      <c r="C353" s="35" t="s">
        <v>216</v>
      </c>
      <c r="D353" s="11" t="s">
        <v>69</v>
      </c>
      <c r="E353" s="46" t="s">
        <v>202</v>
      </c>
      <c r="F353" s="42">
        <v>15</v>
      </c>
      <c r="G353" s="36">
        <v>24</v>
      </c>
      <c r="H353" s="47" t="s">
        <v>212</v>
      </c>
      <c r="I353" s="1"/>
    </row>
    <row r="354" spans="1:9" ht="21">
      <c r="A354" s="1"/>
      <c r="B354" s="10">
        <f t="shared" si="10"/>
        <v>6</v>
      </c>
      <c r="C354" s="35" t="s">
        <v>217</v>
      </c>
      <c r="D354" s="11" t="s">
        <v>69</v>
      </c>
      <c r="E354" s="46" t="s">
        <v>202</v>
      </c>
      <c r="F354" s="42">
        <v>16</v>
      </c>
      <c r="G354" s="36">
        <v>31</v>
      </c>
      <c r="H354" s="47" t="s">
        <v>212</v>
      </c>
      <c r="I354" s="1"/>
    </row>
    <row r="355" spans="1:9" ht="21">
      <c r="A355" s="1"/>
      <c r="B355" s="10">
        <f t="shared" si="10"/>
        <v>7</v>
      </c>
      <c r="C355" s="35" t="s">
        <v>218</v>
      </c>
      <c r="D355" s="11" t="s">
        <v>69</v>
      </c>
      <c r="E355" s="46" t="s">
        <v>202</v>
      </c>
      <c r="F355" s="42">
        <v>17</v>
      </c>
      <c r="G355" s="36">
        <v>54</v>
      </c>
      <c r="H355" s="47" t="s">
        <v>212</v>
      </c>
      <c r="I355" s="1"/>
    </row>
    <row r="356" spans="1:9" ht="21">
      <c r="A356" s="1"/>
      <c r="B356" s="10">
        <f t="shared" si="10"/>
        <v>8</v>
      </c>
      <c r="C356" s="35" t="s">
        <v>219</v>
      </c>
      <c r="D356" s="11" t="s">
        <v>69</v>
      </c>
      <c r="E356" s="46" t="s">
        <v>202</v>
      </c>
      <c r="F356" s="42">
        <v>18</v>
      </c>
      <c r="G356" s="36">
        <v>86</v>
      </c>
      <c r="H356" s="47" t="s">
        <v>212</v>
      </c>
      <c r="I356" s="1"/>
    </row>
    <row r="357" spans="1:9" ht="21">
      <c r="A357" s="1"/>
      <c r="B357" s="10">
        <f t="shared" si="10"/>
        <v>9</v>
      </c>
      <c r="C357" s="35" t="s">
        <v>220</v>
      </c>
      <c r="D357" s="11" t="s">
        <v>69</v>
      </c>
      <c r="E357" s="46" t="s">
        <v>202</v>
      </c>
      <c r="F357" s="42">
        <v>19</v>
      </c>
      <c r="G357" s="36">
        <v>145</v>
      </c>
      <c r="H357" s="47" t="s">
        <v>212</v>
      </c>
      <c r="I357" s="1"/>
    </row>
    <row r="358" spans="1:9" ht="21">
      <c r="A358" s="1"/>
      <c r="B358" s="10">
        <f t="shared" si="10"/>
        <v>10</v>
      </c>
      <c r="C358" s="35" t="s">
        <v>221</v>
      </c>
      <c r="D358" s="11" t="s">
        <v>69</v>
      </c>
      <c r="E358" s="46" t="s">
        <v>202</v>
      </c>
      <c r="F358" s="42">
        <v>20</v>
      </c>
      <c r="G358" s="36">
        <v>199</v>
      </c>
      <c r="H358" s="47" t="s">
        <v>212</v>
      </c>
      <c r="I358" s="1"/>
    </row>
    <row r="359" spans="1:9" ht="21">
      <c r="A359" s="1"/>
      <c r="B359" s="10">
        <f t="shared" si="10"/>
        <v>11</v>
      </c>
      <c r="C359" s="35" t="s">
        <v>222</v>
      </c>
      <c r="D359" s="11" t="s">
        <v>69</v>
      </c>
      <c r="E359" s="46" t="s">
        <v>202</v>
      </c>
      <c r="F359" s="42">
        <v>21</v>
      </c>
      <c r="G359" s="36">
        <v>300</v>
      </c>
      <c r="H359" s="47" t="s">
        <v>212</v>
      </c>
      <c r="I359" s="1"/>
    </row>
    <row r="360" spans="1:9" ht="21">
      <c r="A360" s="1"/>
      <c r="B360" s="10">
        <f t="shared" si="10"/>
        <v>12</v>
      </c>
      <c r="C360" s="35" t="s">
        <v>223</v>
      </c>
      <c r="D360" s="11" t="s">
        <v>69</v>
      </c>
      <c r="E360" s="46" t="s">
        <v>202</v>
      </c>
      <c r="F360" s="42">
        <v>22</v>
      </c>
      <c r="G360" s="36">
        <v>435</v>
      </c>
      <c r="H360" s="47" t="s">
        <v>212</v>
      </c>
      <c r="I360" s="1"/>
    </row>
    <row r="361" spans="1:9" ht="21">
      <c r="A361" s="1"/>
      <c r="B361" s="10">
        <f t="shared" si="10"/>
        <v>13</v>
      </c>
      <c r="C361" s="35" t="s">
        <v>224</v>
      </c>
      <c r="D361" s="11" t="s">
        <v>69</v>
      </c>
      <c r="E361" s="46" t="s">
        <v>202</v>
      </c>
      <c r="F361" s="42">
        <v>23</v>
      </c>
      <c r="G361" s="36">
        <v>588</v>
      </c>
      <c r="H361" s="47" t="s">
        <v>212</v>
      </c>
      <c r="I361" s="1"/>
    </row>
    <row r="362" spans="1:9" ht="21">
      <c r="A362" s="1"/>
      <c r="B362" s="10">
        <f t="shared" si="10"/>
        <v>14</v>
      </c>
      <c r="C362" s="35" t="s">
        <v>225</v>
      </c>
      <c r="D362" s="11" t="s">
        <v>69</v>
      </c>
      <c r="E362" s="46" t="s">
        <v>202</v>
      </c>
      <c r="F362" s="42">
        <v>24</v>
      </c>
      <c r="G362" s="36">
        <v>720</v>
      </c>
      <c r="H362" s="47" t="s">
        <v>212</v>
      </c>
      <c r="I362" s="1"/>
    </row>
    <row r="363" spans="1:9" ht="21">
      <c r="A363" s="1"/>
      <c r="B363" s="10">
        <f t="shared" si="10"/>
        <v>15</v>
      </c>
      <c r="C363" s="35" t="s">
        <v>226</v>
      </c>
      <c r="D363" s="11" t="s">
        <v>69</v>
      </c>
      <c r="E363" s="46" t="s">
        <v>202</v>
      </c>
      <c r="F363" s="42">
        <v>25</v>
      </c>
      <c r="G363" s="36">
        <v>767</v>
      </c>
      <c r="H363" s="47" t="s">
        <v>212</v>
      </c>
      <c r="I363" s="1"/>
    </row>
    <row r="364" spans="1:9">
      <c r="A364" s="1"/>
      <c r="B364" s="2"/>
      <c r="C364" s="45"/>
      <c r="D364" s="45"/>
      <c r="E364" s="45"/>
      <c r="F364" s="45"/>
      <c r="G364" s="45"/>
      <c r="H364" s="45"/>
      <c r="I364" s="1"/>
    </row>
    <row r="365" spans="1:9">
      <c r="A365" s="1"/>
      <c r="B365" s="2"/>
      <c r="C365" s="1"/>
      <c r="D365" s="1"/>
      <c r="E365" s="1"/>
      <c r="F365" s="1"/>
      <c r="G365" s="1"/>
      <c r="H365" s="1"/>
      <c r="I365" s="1"/>
    </row>
    <row r="366" spans="1:9" ht="15.75">
      <c r="A366" s="1"/>
      <c r="B366" s="24"/>
      <c r="C366" s="25"/>
      <c r="D366" s="25"/>
      <c r="E366" s="26"/>
      <c r="F366" s="26"/>
      <c r="G366" s="27"/>
      <c r="H366" s="28"/>
      <c r="I366" s="9">
        <v>13</v>
      </c>
    </row>
    <row r="367" spans="1:9" ht="15.75">
      <c r="A367" s="1"/>
      <c r="B367" s="10"/>
      <c r="C367" s="25"/>
      <c r="D367" s="25"/>
      <c r="E367" s="29"/>
      <c r="F367" s="30"/>
      <c r="G367" s="31"/>
      <c r="H367" s="32"/>
      <c r="I367" s="1"/>
    </row>
    <row r="368" spans="1:9" ht="15.75">
      <c r="A368" s="1"/>
      <c r="B368" s="10"/>
      <c r="C368" s="25"/>
      <c r="D368" s="25"/>
      <c r="E368" s="29"/>
      <c r="F368" s="30"/>
      <c r="G368" s="31"/>
      <c r="H368" s="32"/>
      <c r="I368" s="1"/>
    </row>
    <row r="369" spans="1:9" ht="15.75">
      <c r="A369" s="1"/>
      <c r="B369" s="10"/>
      <c r="C369" s="25"/>
      <c r="D369" s="25"/>
      <c r="E369" s="29"/>
      <c r="F369" s="30"/>
      <c r="G369" s="31"/>
      <c r="H369" s="32"/>
      <c r="I369" s="1"/>
    </row>
    <row r="370" spans="1:9" ht="15.75">
      <c r="A370" s="1"/>
      <c r="B370" s="10"/>
      <c r="C370" s="25"/>
      <c r="D370" s="25"/>
      <c r="E370" s="29"/>
      <c r="F370" s="30"/>
      <c r="G370" s="31"/>
      <c r="H370" s="32"/>
      <c r="I370" s="1"/>
    </row>
    <row r="371" spans="1:9" ht="15.75">
      <c r="A371" s="1"/>
      <c r="B371" s="10"/>
      <c r="C371" s="25"/>
      <c r="D371" s="25"/>
      <c r="E371" s="29"/>
      <c r="F371" s="30"/>
      <c r="G371" s="31"/>
      <c r="H371" s="32"/>
      <c r="I371" s="1"/>
    </row>
    <row r="372" spans="1:9" ht="15.75">
      <c r="A372" s="1"/>
      <c r="B372" s="10"/>
      <c r="C372" s="25"/>
      <c r="D372" s="25"/>
      <c r="E372" s="29"/>
      <c r="F372" s="30"/>
      <c r="G372" s="31"/>
      <c r="H372" s="32"/>
      <c r="I372" s="1"/>
    </row>
    <row r="373" spans="1:9" ht="15.75">
      <c r="A373" s="1"/>
      <c r="B373" s="24"/>
      <c r="C373" s="25"/>
      <c r="D373" s="25"/>
      <c r="E373" s="26"/>
      <c r="F373" s="26"/>
      <c r="G373" s="27"/>
      <c r="H373" s="28"/>
      <c r="I373" s="1"/>
    </row>
    <row r="374" spans="1:9" ht="15.75">
      <c r="A374" s="1"/>
      <c r="B374" s="24"/>
      <c r="C374" s="25"/>
      <c r="D374" s="25"/>
      <c r="E374" s="26"/>
      <c r="F374" s="26"/>
      <c r="G374" s="27"/>
      <c r="H374" s="28"/>
      <c r="I374" s="1"/>
    </row>
    <row r="375" spans="1:9" ht="18.75">
      <c r="A375" s="1"/>
      <c r="B375" s="5" t="s">
        <v>0</v>
      </c>
      <c r="C375" s="6" t="s">
        <v>0</v>
      </c>
      <c r="D375" s="7" t="s">
        <v>1</v>
      </c>
      <c r="E375" s="6" t="s">
        <v>2</v>
      </c>
      <c r="F375" s="6" t="s">
        <v>3</v>
      </c>
      <c r="G375" s="6" t="s">
        <v>4</v>
      </c>
      <c r="H375" s="8" t="s">
        <v>5</v>
      </c>
      <c r="I375" s="1"/>
    </row>
    <row r="376" spans="1:9" ht="21">
      <c r="A376" s="1"/>
      <c r="B376" s="10">
        <v>1</v>
      </c>
      <c r="C376" s="35" t="s">
        <v>227</v>
      </c>
      <c r="D376" s="11" t="s">
        <v>69</v>
      </c>
      <c r="E376" s="46" t="s">
        <v>202</v>
      </c>
      <c r="F376" s="42">
        <v>12</v>
      </c>
      <c r="G376" s="36">
        <v>3</v>
      </c>
      <c r="H376" s="47" t="s">
        <v>228</v>
      </c>
      <c r="I376" s="1"/>
    </row>
    <row r="377" spans="1:9" ht="21">
      <c r="A377" s="1"/>
      <c r="B377" s="10">
        <f>B376+1</f>
        <v>2</v>
      </c>
      <c r="C377" s="35" t="s">
        <v>229</v>
      </c>
      <c r="D377" s="11" t="s">
        <v>69</v>
      </c>
      <c r="E377" s="46" t="s">
        <v>202</v>
      </c>
      <c r="F377" s="42">
        <v>13</v>
      </c>
      <c r="G377" s="36">
        <v>3</v>
      </c>
      <c r="H377" s="47" t="s">
        <v>228</v>
      </c>
      <c r="I377" s="1"/>
    </row>
    <row r="378" spans="1:9" ht="21">
      <c r="A378" s="1"/>
      <c r="B378" s="10">
        <f t="shared" ref="B378:B394" si="11">B377+1</f>
        <v>3</v>
      </c>
      <c r="C378" s="35" t="s">
        <v>230</v>
      </c>
      <c r="D378" s="11" t="s">
        <v>69</v>
      </c>
      <c r="E378" s="46" t="s">
        <v>202</v>
      </c>
      <c r="F378" s="42">
        <v>14</v>
      </c>
      <c r="G378" s="36">
        <v>4</v>
      </c>
      <c r="H378" s="47" t="s">
        <v>228</v>
      </c>
      <c r="I378" s="1"/>
    </row>
    <row r="379" spans="1:9" ht="21">
      <c r="A379" s="1"/>
      <c r="B379" s="10">
        <f t="shared" si="11"/>
        <v>4</v>
      </c>
      <c r="C379" s="35" t="s">
        <v>231</v>
      </c>
      <c r="D379" s="11" t="s">
        <v>69</v>
      </c>
      <c r="E379" s="46" t="s">
        <v>202</v>
      </c>
      <c r="F379" s="42">
        <v>15</v>
      </c>
      <c r="G379" s="36">
        <v>5</v>
      </c>
      <c r="H379" s="47" t="s">
        <v>228</v>
      </c>
      <c r="I379" s="1"/>
    </row>
    <row r="380" spans="1:9" ht="21">
      <c r="A380" s="1"/>
      <c r="B380" s="10">
        <f t="shared" si="11"/>
        <v>5</v>
      </c>
      <c r="C380" s="35" t="s">
        <v>232</v>
      </c>
      <c r="D380" s="11" t="s">
        <v>69</v>
      </c>
      <c r="E380" s="46" t="s">
        <v>202</v>
      </c>
      <c r="F380" s="42">
        <v>16</v>
      </c>
      <c r="G380" s="36">
        <v>6</v>
      </c>
      <c r="H380" s="47" t="s">
        <v>228</v>
      </c>
      <c r="I380" s="1"/>
    </row>
    <row r="381" spans="1:9" ht="21">
      <c r="A381" s="1"/>
      <c r="B381" s="10">
        <f t="shared" si="11"/>
        <v>6</v>
      </c>
      <c r="C381" s="35" t="s">
        <v>233</v>
      </c>
      <c r="D381" s="11" t="s">
        <v>69</v>
      </c>
      <c r="E381" s="46" t="s">
        <v>202</v>
      </c>
      <c r="F381" s="42">
        <v>17</v>
      </c>
      <c r="G381" s="36">
        <v>10</v>
      </c>
      <c r="H381" s="47" t="s">
        <v>228</v>
      </c>
      <c r="I381" s="1"/>
    </row>
    <row r="382" spans="1:9" ht="21">
      <c r="A382" s="1"/>
      <c r="B382" s="10">
        <f t="shared" si="11"/>
        <v>7</v>
      </c>
      <c r="C382" s="35" t="s">
        <v>234</v>
      </c>
      <c r="D382" s="11" t="s">
        <v>69</v>
      </c>
      <c r="E382" s="46" t="s">
        <v>202</v>
      </c>
      <c r="F382" s="42">
        <v>18</v>
      </c>
      <c r="G382" s="36">
        <v>15</v>
      </c>
      <c r="H382" s="47" t="s">
        <v>228</v>
      </c>
      <c r="I382" s="1"/>
    </row>
    <row r="383" spans="1:9" ht="21">
      <c r="A383" s="1"/>
      <c r="B383" s="10">
        <f t="shared" si="11"/>
        <v>8</v>
      </c>
      <c r="C383" s="35" t="s">
        <v>235</v>
      </c>
      <c r="D383" s="11" t="s">
        <v>69</v>
      </c>
      <c r="E383" s="46" t="s">
        <v>202</v>
      </c>
      <c r="F383" s="42">
        <v>19</v>
      </c>
      <c r="G383" s="36">
        <v>21</v>
      </c>
      <c r="H383" s="47" t="s">
        <v>228</v>
      </c>
      <c r="I383" s="1"/>
    </row>
    <row r="384" spans="1:9" ht="21">
      <c r="A384" s="1"/>
      <c r="B384" s="10">
        <f t="shared" si="11"/>
        <v>9</v>
      </c>
      <c r="C384" s="35" t="s">
        <v>236</v>
      </c>
      <c r="D384" s="11" t="s">
        <v>69</v>
      </c>
      <c r="E384" s="46" t="s">
        <v>202</v>
      </c>
      <c r="F384" s="42">
        <v>20</v>
      </c>
      <c r="G384" s="36">
        <v>28</v>
      </c>
      <c r="H384" s="47" t="s">
        <v>228</v>
      </c>
      <c r="I384" s="1"/>
    </row>
    <row r="385" spans="1:9" ht="21">
      <c r="A385" s="1"/>
      <c r="B385" s="10">
        <f t="shared" si="11"/>
        <v>10</v>
      </c>
      <c r="C385" s="35" t="s">
        <v>237</v>
      </c>
      <c r="D385" s="11" t="s">
        <v>69</v>
      </c>
      <c r="E385" s="46" t="s">
        <v>202</v>
      </c>
      <c r="F385" s="42">
        <v>21</v>
      </c>
      <c r="G385" s="36">
        <v>40</v>
      </c>
      <c r="H385" s="47" t="s">
        <v>228</v>
      </c>
      <c r="I385" s="1"/>
    </row>
    <row r="386" spans="1:9" ht="21">
      <c r="A386" s="1"/>
      <c r="B386" s="10">
        <f t="shared" si="11"/>
        <v>11</v>
      </c>
      <c r="C386" s="35" t="s">
        <v>238</v>
      </c>
      <c r="D386" s="11" t="s">
        <v>69</v>
      </c>
      <c r="E386" s="46" t="s">
        <v>202</v>
      </c>
      <c r="F386" s="42">
        <v>22</v>
      </c>
      <c r="G386" s="36">
        <v>55</v>
      </c>
      <c r="H386" s="47" t="s">
        <v>228</v>
      </c>
      <c r="I386" s="1"/>
    </row>
    <row r="387" spans="1:9" ht="21">
      <c r="A387" s="1"/>
      <c r="B387" s="10">
        <f t="shared" si="11"/>
        <v>12</v>
      </c>
      <c r="C387" s="35" t="s">
        <v>239</v>
      </c>
      <c r="D387" s="11" t="s">
        <v>69</v>
      </c>
      <c r="E387" s="46" t="s">
        <v>202</v>
      </c>
      <c r="F387" s="42">
        <v>23</v>
      </c>
      <c r="G387" s="36">
        <v>72</v>
      </c>
      <c r="H387" s="47" t="s">
        <v>228</v>
      </c>
      <c r="I387" s="1"/>
    </row>
    <row r="388" spans="1:9" ht="21">
      <c r="A388" s="1"/>
      <c r="B388" s="10">
        <f t="shared" si="11"/>
        <v>13</v>
      </c>
      <c r="C388" s="35" t="s">
        <v>240</v>
      </c>
      <c r="D388" s="11" t="s">
        <v>69</v>
      </c>
      <c r="E388" s="46" t="s">
        <v>202</v>
      </c>
      <c r="F388" s="42">
        <v>24</v>
      </c>
      <c r="G388" s="36">
        <v>88</v>
      </c>
      <c r="H388" s="47" t="s">
        <v>228</v>
      </c>
      <c r="I388" s="1"/>
    </row>
    <row r="389" spans="1:9" ht="21">
      <c r="A389" s="1"/>
      <c r="B389" s="10">
        <f t="shared" si="11"/>
        <v>14</v>
      </c>
      <c r="C389" s="35" t="s">
        <v>241</v>
      </c>
      <c r="D389" s="11" t="s">
        <v>69</v>
      </c>
      <c r="E389" s="46" t="s">
        <v>202</v>
      </c>
      <c r="F389" s="42">
        <v>25</v>
      </c>
      <c r="G389" s="36">
        <v>119</v>
      </c>
      <c r="H389" s="47" t="s">
        <v>228</v>
      </c>
      <c r="I389" s="1"/>
    </row>
    <row r="390" spans="1:9" ht="21">
      <c r="A390" s="1"/>
      <c r="B390" s="10">
        <f t="shared" si="11"/>
        <v>15</v>
      </c>
      <c r="C390" s="35" t="s">
        <v>242</v>
      </c>
      <c r="D390" s="11" t="s">
        <v>69</v>
      </c>
      <c r="E390" s="46" t="s">
        <v>202</v>
      </c>
      <c r="F390" s="42">
        <v>26</v>
      </c>
      <c r="G390" s="36">
        <v>153</v>
      </c>
      <c r="H390" s="47" t="s">
        <v>228</v>
      </c>
      <c r="I390" s="1"/>
    </row>
    <row r="391" spans="1:9" ht="21">
      <c r="A391" s="1"/>
      <c r="B391" s="10">
        <f t="shared" si="11"/>
        <v>16</v>
      </c>
      <c r="C391" s="35" t="s">
        <v>243</v>
      </c>
      <c r="D391" s="11" t="s">
        <v>69</v>
      </c>
      <c r="E391" s="46" t="s">
        <v>202</v>
      </c>
      <c r="F391" s="42">
        <v>27</v>
      </c>
      <c r="G391" s="36">
        <v>195</v>
      </c>
      <c r="H391" s="47" t="s">
        <v>228</v>
      </c>
      <c r="I391" s="1"/>
    </row>
    <row r="392" spans="1:9" ht="21">
      <c r="A392" s="1"/>
      <c r="B392" s="10">
        <f t="shared" si="11"/>
        <v>17</v>
      </c>
      <c r="C392" s="35" t="s">
        <v>244</v>
      </c>
      <c r="D392" s="11" t="s">
        <v>69</v>
      </c>
      <c r="E392" s="46" t="s">
        <v>202</v>
      </c>
      <c r="F392" s="42">
        <v>28</v>
      </c>
      <c r="G392" s="36">
        <v>239</v>
      </c>
      <c r="H392" s="47" t="s">
        <v>228</v>
      </c>
      <c r="I392" s="1"/>
    </row>
    <row r="393" spans="1:9" ht="21">
      <c r="A393" s="1"/>
      <c r="B393" s="10">
        <f t="shared" si="11"/>
        <v>18</v>
      </c>
      <c r="C393" s="35" t="s">
        <v>245</v>
      </c>
      <c r="D393" s="11" t="s">
        <v>69</v>
      </c>
      <c r="E393" s="46" t="s">
        <v>202</v>
      </c>
      <c r="F393" s="42">
        <v>29</v>
      </c>
      <c r="G393" s="36">
        <v>259</v>
      </c>
      <c r="H393" s="47" t="s">
        <v>228</v>
      </c>
      <c r="I393" s="1"/>
    </row>
    <row r="394" spans="1:9" ht="21">
      <c r="A394" s="1"/>
      <c r="B394" s="10">
        <f t="shared" si="11"/>
        <v>19</v>
      </c>
      <c r="C394" s="35" t="s">
        <v>246</v>
      </c>
      <c r="D394" s="11" t="s">
        <v>69</v>
      </c>
      <c r="E394" s="46" t="s">
        <v>202</v>
      </c>
      <c r="F394" s="42">
        <v>30</v>
      </c>
      <c r="G394" s="36">
        <v>311</v>
      </c>
      <c r="H394" s="47" t="s">
        <v>228</v>
      </c>
      <c r="I394" s="1"/>
    </row>
    <row r="395" spans="1:9">
      <c r="A395" s="1"/>
      <c r="B395" s="44"/>
      <c r="C395" s="45"/>
      <c r="D395" s="45"/>
      <c r="E395" s="45"/>
      <c r="F395" s="45"/>
      <c r="G395" s="45"/>
      <c r="H395" s="45"/>
      <c r="I395" s="1"/>
    </row>
    <row r="396" spans="1:9">
      <c r="A396" s="1"/>
      <c r="B396" s="2"/>
      <c r="C396" s="1"/>
      <c r="D396" s="1"/>
      <c r="E396" s="1"/>
      <c r="F396" s="1"/>
      <c r="G396" s="1"/>
      <c r="H396" s="1"/>
      <c r="I396" s="1"/>
    </row>
    <row r="397" spans="1:9" ht="15.75">
      <c r="A397" s="1"/>
      <c r="B397" s="24"/>
      <c r="C397" s="25"/>
      <c r="D397" s="25"/>
      <c r="E397" s="26"/>
      <c r="F397" s="26"/>
      <c r="G397" s="27"/>
      <c r="H397" s="28"/>
      <c r="I397" s="9">
        <v>14</v>
      </c>
    </row>
    <row r="398" spans="1:9" ht="15.75">
      <c r="A398" s="1"/>
      <c r="B398" s="10"/>
      <c r="C398" s="25"/>
      <c r="D398" s="25"/>
      <c r="E398" s="29"/>
      <c r="F398" s="30"/>
      <c r="G398" s="31"/>
      <c r="H398" s="32"/>
      <c r="I398" s="1"/>
    </row>
    <row r="399" spans="1:9" ht="15.75">
      <c r="A399" s="1"/>
      <c r="B399" s="10"/>
      <c r="C399" s="25"/>
      <c r="D399" s="25"/>
      <c r="E399" s="29"/>
      <c r="F399" s="30"/>
      <c r="G399" s="31"/>
      <c r="H399" s="32"/>
      <c r="I399" s="1"/>
    </row>
    <row r="400" spans="1:9" ht="15.75">
      <c r="A400" s="1"/>
      <c r="B400" s="10"/>
      <c r="C400" s="25"/>
      <c r="D400" s="25"/>
      <c r="E400" s="29"/>
      <c r="F400" s="30"/>
      <c r="G400" s="31"/>
      <c r="H400" s="32"/>
      <c r="I400" s="1"/>
    </row>
    <row r="401" spans="1:9" ht="15.75">
      <c r="A401" s="1"/>
      <c r="B401" s="10"/>
      <c r="C401" s="25"/>
      <c r="D401" s="25"/>
      <c r="E401" s="29"/>
      <c r="F401" s="30"/>
      <c r="G401" s="31"/>
      <c r="H401" s="32"/>
      <c r="I401" s="1"/>
    </row>
    <row r="402" spans="1:9" ht="15.75">
      <c r="A402" s="1"/>
      <c r="B402" s="10"/>
      <c r="C402" s="25"/>
      <c r="D402" s="25"/>
      <c r="E402" s="29"/>
      <c r="F402" s="30"/>
      <c r="G402" s="31"/>
      <c r="H402" s="32"/>
      <c r="I402" s="1"/>
    </row>
    <row r="403" spans="1:9" ht="15.75">
      <c r="A403" s="1"/>
      <c r="B403" s="10"/>
      <c r="C403" s="25"/>
      <c r="D403" s="25"/>
      <c r="E403" s="29"/>
      <c r="F403" s="30"/>
      <c r="G403" s="31"/>
      <c r="H403" s="32"/>
      <c r="I403" s="1"/>
    </row>
    <row r="404" spans="1:9" ht="15.75">
      <c r="A404" s="1"/>
      <c r="B404" s="24"/>
      <c r="C404" s="25"/>
      <c r="D404" s="25"/>
      <c r="E404" s="26"/>
      <c r="F404" s="26"/>
      <c r="G404" s="27"/>
      <c r="H404" s="28"/>
      <c r="I404" s="1"/>
    </row>
    <row r="405" spans="1:9" ht="15.75">
      <c r="A405" s="1"/>
      <c r="B405" s="24"/>
      <c r="C405" s="25"/>
      <c r="D405" s="25"/>
      <c r="E405" s="26"/>
      <c r="F405" s="26"/>
      <c r="G405" s="27"/>
      <c r="H405" s="28"/>
      <c r="I405" s="1"/>
    </row>
    <row r="406" spans="1:9" ht="18.75">
      <c r="A406" s="1"/>
      <c r="B406" s="5" t="s">
        <v>0</v>
      </c>
      <c r="C406" s="6" t="s">
        <v>0</v>
      </c>
      <c r="D406" s="7" t="s">
        <v>1</v>
      </c>
      <c r="E406" s="6" t="s">
        <v>2</v>
      </c>
      <c r="F406" s="6" t="s">
        <v>3</v>
      </c>
      <c r="G406" s="6" t="s">
        <v>4</v>
      </c>
      <c r="H406" s="8" t="s">
        <v>5</v>
      </c>
      <c r="I406" s="1"/>
    </row>
    <row r="407" spans="1:9" ht="21">
      <c r="A407" s="1"/>
      <c r="B407" s="10">
        <v>1</v>
      </c>
      <c r="C407" s="35" t="s">
        <v>247</v>
      </c>
      <c r="D407" s="11" t="s">
        <v>69</v>
      </c>
      <c r="E407" s="46" t="s">
        <v>202</v>
      </c>
      <c r="F407" s="42">
        <v>13</v>
      </c>
      <c r="G407" s="36">
        <v>2</v>
      </c>
      <c r="H407" s="47" t="s">
        <v>248</v>
      </c>
      <c r="I407" s="1"/>
    </row>
    <row r="408" spans="1:9" ht="21">
      <c r="A408" s="1"/>
      <c r="B408" s="10">
        <f>B407+1</f>
        <v>2</v>
      </c>
      <c r="C408" s="35" t="s">
        <v>249</v>
      </c>
      <c r="D408" s="11" t="s">
        <v>69</v>
      </c>
      <c r="E408" s="46" t="s">
        <v>202</v>
      </c>
      <c r="F408" s="42">
        <v>14</v>
      </c>
      <c r="G408" s="36">
        <v>2</v>
      </c>
      <c r="H408" s="47" t="s">
        <v>248</v>
      </c>
      <c r="I408" s="1"/>
    </row>
    <row r="409" spans="1:9" ht="21">
      <c r="A409" s="1"/>
      <c r="B409" s="10">
        <f t="shared" ref="B409:B442" si="12">B408+1</f>
        <v>3</v>
      </c>
      <c r="C409" s="35" t="s">
        <v>250</v>
      </c>
      <c r="D409" s="11" t="s">
        <v>69</v>
      </c>
      <c r="E409" s="46" t="s">
        <v>202</v>
      </c>
      <c r="F409" s="42">
        <v>16</v>
      </c>
      <c r="G409" s="36">
        <v>2</v>
      </c>
      <c r="H409" s="47" t="s">
        <v>248</v>
      </c>
      <c r="I409" s="1"/>
    </row>
    <row r="410" spans="1:9" ht="21">
      <c r="A410" s="1"/>
      <c r="B410" s="10">
        <f t="shared" si="12"/>
        <v>4</v>
      </c>
      <c r="C410" s="35" t="s">
        <v>251</v>
      </c>
      <c r="D410" s="11" t="s">
        <v>69</v>
      </c>
      <c r="E410" s="46" t="s">
        <v>202</v>
      </c>
      <c r="F410" s="42">
        <v>18</v>
      </c>
      <c r="G410" s="36">
        <v>4</v>
      </c>
      <c r="H410" s="47" t="s">
        <v>248</v>
      </c>
      <c r="I410" s="1"/>
    </row>
    <row r="411" spans="1:9" ht="21">
      <c r="A411" s="1"/>
      <c r="B411" s="10">
        <f t="shared" si="12"/>
        <v>5</v>
      </c>
      <c r="C411" s="35" t="s">
        <v>252</v>
      </c>
      <c r="D411" s="11" t="s">
        <v>69</v>
      </c>
      <c r="E411" s="46" t="s">
        <v>202</v>
      </c>
      <c r="F411" s="42">
        <v>19</v>
      </c>
      <c r="G411" s="36">
        <v>4</v>
      </c>
      <c r="H411" s="47" t="s">
        <v>248</v>
      </c>
      <c r="I411" s="1"/>
    </row>
    <row r="412" spans="1:9" ht="21">
      <c r="A412" s="1"/>
      <c r="B412" s="10">
        <f t="shared" si="12"/>
        <v>6</v>
      </c>
      <c r="C412" s="35" t="s">
        <v>253</v>
      </c>
      <c r="D412" s="11" t="s">
        <v>69</v>
      </c>
      <c r="E412" s="46" t="s">
        <v>202</v>
      </c>
      <c r="F412" s="42">
        <v>20</v>
      </c>
      <c r="G412" s="36">
        <v>4</v>
      </c>
      <c r="H412" s="47" t="s">
        <v>248</v>
      </c>
      <c r="I412" s="1"/>
    </row>
    <row r="413" spans="1:9" ht="21">
      <c r="A413" s="1"/>
      <c r="B413" s="10">
        <f t="shared" si="12"/>
        <v>7</v>
      </c>
      <c r="C413" s="35" t="s">
        <v>254</v>
      </c>
      <c r="D413" s="11" t="s">
        <v>69</v>
      </c>
      <c r="E413" s="46" t="s">
        <v>202</v>
      </c>
      <c r="F413" s="42">
        <v>21</v>
      </c>
      <c r="G413" s="36">
        <v>7</v>
      </c>
      <c r="H413" s="47" t="s">
        <v>248</v>
      </c>
      <c r="I413" s="1"/>
    </row>
    <row r="414" spans="1:9" ht="21">
      <c r="A414" s="1"/>
      <c r="B414" s="10">
        <f t="shared" si="12"/>
        <v>8</v>
      </c>
      <c r="C414" s="35" t="s">
        <v>255</v>
      </c>
      <c r="D414" s="11" t="s">
        <v>69</v>
      </c>
      <c r="E414" s="46" t="s">
        <v>202</v>
      </c>
      <c r="F414" s="42">
        <v>22</v>
      </c>
      <c r="G414" s="36">
        <v>8</v>
      </c>
      <c r="H414" s="47" t="s">
        <v>248</v>
      </c>
      <c r="I414" s="1"/>
    </row>
    <row r="415" spans="1:9" ht="21">
      <c r="A415" s="1"/>
      <c r="B415" s="10">
        <f t="shared" si="12"/>
        <v>9</v>
      </c>
      <c r="C415" s="35" t="s">
        <v>256</v>
      </c>
      <c r="D415" s="11" t="s">
        <v>69</v>
      </c>
      <c r="E415" s="46" t="s">
        <v>202</v>
      </c>
      <c r="F415" s="42">
        <v>23</v>
      </c>
      <c r="G415" s="36">
        <v>10</v>
      </c>
      <c r="H415" s="47" t="s">
        <v>248</v>
      </c>
      <c r="I415" s="1"/>
    </row>
    <row r="416" spans="1:9" ht="21">
      <c r="A416" s="1"/>
      <c r="B416" s="10">
        <f t="shared" si="12"/>
        <v>10</v>
      </c>
      <c r="C416" s="35" t="s">
        <v>257</v>
      </c>
      <c r="D416" s="11" t="s">
        <v>69</v>
      </c>
      <c r="E416" s="46" t="s">
        <v>202</v>
      </c>
      <c r="F416" s="42">
        <v>24</v>
      </c>
      <c r="G416" s="36">
        <v>12</v>
      </c>
      <c r="H416" s="47" t="s">
        <v>248</v>
      </c>
      <c r="I416" s="1"/>
    </row>
    <row r="417" spans="1:9" ht="21">
      <c r="A417" s="1"/>
      <c r="B417" s="10">
        <f t="shared" si="12"/>
        <v>11</v>
      </c>
      <c r="C417" s="35" t="s">
        <v>258</v>
      </c>
      <c r="D417" s="11" t="s">
        <v>69</v>
      </c>
      <c r="E417" s="46" t="s">
        <v>202</v>
      </c>
      <c r="F417" s="42">
        <v>25</v>
      </c>
      <c r="G417" s="36">
        <v>16</v>
      </c>
      <c r="H417" s="47" t="s">
        <v>248</v>
      </c>
      <c r="I417" s="1"/>
    </row>
    <row r="418" spans="1:9" ht="21">
      <c r="A418" s="1"/>
      <c r="B418" s="10">
        <f t="shared" si="12"/>
        <v>12</v>
      </c>
      <c r="C418" s="35" t="s">
        <v>259</v>
      </c>
      <c r="D418" s="11" t="s">
        <v>69</v>
      </c>
      <c r="E418" s="46" t="s">
        <v>202</v>
      </c>
      <c r="F418" s="42">
        <v>26</v>
      </c>
      <c r="G418" s="36">
        <v>19</v>
      </c>
      <c r="H418" s="47" t="s">
        <v>248</v>
      </c>
      <c r="I418" s="1"/>
    </row>
    <row r="419" spans="1:9" ht="21">
      <c r="A419" s="1"/>
      <c r="B419" s="10">
        <f t="shared" si="12"/>
        <v>13</v>
      </c>
      <c r="C419" s="35" t="s">
        <v>260</v>
      </c>
      <c r="D419" s="11" t="s">
        <v>69</v>
      </c>
      <c r="E419" s="46" t="s">
        <v>202</v>
      </c>
      <c r="F419" s="42">
        <v>27</v>
      </c>
      <c r="G419" s="36">
        <v>23</v>
      </c>
      <c r="H419" s="47" t="s">
        <v>248</v>
      </c>
      <c r="I419" s="1"/>
    </row>
    <row r="420" spans="1:9" ht="21">
      <c r="A420" s="1"/>
      <c r="B420" s="10">
        <f t="shared" si="12"/>
        <v>14</v>
      </c>
      <c r="C420" s="35" t="s">
        <v>261</v>
      </c>
      <c r="D420" s="11" t="s">
        <v>69</v>
      </c>
      <c r="E420" s="46" t="s">
        <v>202</v>
      </c>
      <c r="F420" s="42">
        <v>28</v>
      </c>
      <c r="G420" s="36">
        <v>26</v>
      </c>
      <c r="H420" s="47" t="s">
        <v>248</v>
      </c>
      <c r="I420" s="1"/>
    </row>
    <row r="421" spans="1:9" ht="21">
      <c r="A421" s="1"/>
      <c r="B421" s="10">
        <f t="shared" si="12"/>
        <v>15</v>
      </c>
      <c r="C421" s="35" t="s">
        <v>262</v>
      </c>
      <c r="D421" s="11" t="s">
        <v>69</v>
      </c>
      <c r="E421" s="46" t="s">
        <v>202</v>
      </c>
      <c r="F421" s="42">
        <v>29</v>
      </c>
      <c r="G421" s="36">
        <v>32</v>
      </c>
      <c r="H421" s="47" t="s">
        <v>248</v>
      </c>
      <c r="I421" s="1"/>
    </row>
    <row r="422" spans="1:9" ht="21">
      <c r="A422" s="1"/>
      <c r="B422" s="10">
        <f t="shared" si="12"/>
        <v>16</v>
      </c>
      <c r="C422" s="35" t="s">
        <v>263</v>
      </c>
      <c r="D422" s="11" t="s">
        <v>69</v>
      </c>
      <c r="E422" s="46" t="s">
        <v>202</v>
      </c>
      <c r="F422" s="42">
        <v>30</v>
      </c>
      <c r="G422" s="36">
        <v>37</v>
      </c>
      <c r="H422" s="47" t="s">
        <v>248</v>
      </c>
      <c r="I422" s="1"/>
    </row>
    <row r="423" spans="1:9" ht="21">
      <c r="A423" s="1"/>
      <c r="B423" s="10">
        <f t="shared" si="12"/>
        <v>17</v>
      </c>
      <c r="C423" s="35" t="s">
        <v>264</v>
      </c>
      <c r="D423" s="11" t="s">
        <v>69</v>
      </c>
      <c r="E423" s="46" t="s">
        <v>202</v>
      </c>
      <c r="F423" s="42">
        <v>31</v>
      </c>
      <c r="G423" s="36">
        <v>41</v>
      </c>
      <c r="H423" s="47" t="s">
        <v>248</v>
      </c>
      <c r="I423" s="1"/>
    </row>
    <row r="424" spans="1:9" ht="21">
      <c r="A424" s="1"/>
      <c r="B424" s="10">
        <f t="shared" si="12"/>
        <v>18</v>
      </c>
      <c r="C424" s="35" t="s">
        <v>265</v>
      </c>
      <c r="D424" s="11" t="s">
        <v>69</v>
      </c>
      <c r="E424" s="46" t="s">
        <v>202</v>
      </c>
      <c r="F424" s="42">
        <v>32</v>
      </c>
      <c r="G424" s="36">
        <v>44</v>
      </c>
      <c r="H424" s="47" t="s">
        <v>248</v>
      </c>
      <c r="I424" s="1"/>
    </row>
    <row r="425" spans="1:9" ht="21">
      <c r="A425" s="1"/>
      <c r="B425" s="10">
        <f t="shared" si="12"/>
        <v>19</v>
      </c>
      <c r="C425" s="35" t="s">
        <v>266</v>
      </c>
      <c r="D425" s="11" t="s">
        <v>69</v>
      </c>
      <c r="E425" s="46" t="s">
        <v>202</v>
      </c>
      <c r="F425" s="42">
        <v>33</v>
      </c>
      <c r="G425" s="36">
        <v>51</v>
      </c>
      <c r="H425" s="47" t="s">
        <v>248</v>
      </c>
      <c r="I425" s="1"/>
    </row>
    <row r="426" spans="1:9" ht="21">
      <c r="A426" s="1"/>
      <c r="B426" s="10">
        <f t="shared" si="12"/>
        <v>20</v>
      </c>
      <c r="C426" s="35" t="s">
        <v>267</v>
      </c>
      <c r="D426" s="11" t="s">
        <v>69</v>
      </c>
      <c r="E426" s="46" t="s">
        <v>202</v>
      </c>
      <c r="F426" s="42">
        <v>34</v>
      </c>
      <c r="G426" s="36">
        <v>55</v>
      </c>
      <c r="H426" s="47" t="s">
        <v>248</v>
      </c>
      <c r="I426" s="1"/>
    </row>
    <row r="427" spans="1:9" ht="21">
      <c r="A427" s="1"/>
      <c r="B427" s="10">
        <f t="shared" si="12"/>
        <v>21</v>
      </c>
      <c r="C427" s="35" t="s">
        <v>268</v>
      </c>
      <c r="D427" s="11" t="s">
        <v>69</v>
      </c>
      <c r="E427" s="46" t="s">
        <v>202</v>
      </c>
      <c r="F427" s="42">
        <v>35</v>
      </c>
      <c r="G427" s="36">
        <v>70</v>
      </c>
      <c r="H427" s="47" t="s">
        <v>248</v>
      </c>
      <c r="I427" s="1"/>
    </row>
    <row r="428" spans="1:9" ht="21">
      <c r="A428" s="1"/>
      <c r="B428" s="10">
        <f t="shared" si="12"/>
        <v>22</v>
      </c>
      <c r="C428" s="35" t="s">
        <v>269</v>
      </c>
      <c r="D428" s="11" t="s">
        <v>69</v>
      </c>
      <c r="E428" s="46" t="s">
        <v>202</v>
      </c>
      <c r="F428" s="42">
        <v>36</v>
      </c>
      <c r="G428" s="36">
        <v>72</v>
      </c>
      <c r="H428" s="47" t="s">
        <v>248</v>
      </c>
      <c r="I428" s="1"/>
    </row>
    <row r="429" spans="1:9" ht="21">
      <c r="A429" s="1"/>
      <c r="B429" s="10">
        <f t="shared" si="12"/>
        <v>23</v>
      </c>
      <c r="C429" s="35" t="s">
        <v>270</v>
      </c>
      <c r="D429" s="11" t="s">
        <v>69</v>
      </c>
      <c r="E429" s="46" t="s">
        <v>202</v>
      </c>
      <c r="F429" s="42">
        <v>37</v>
      </c>
      <c r="G429" s="36">
        <v>82</v>
      </c>
      <c r="H429" s="47" t="s">
        <v>248</v>
      </c>
      <c r="I429" s="1"/>
    </row>
    <row r="430" spans="1:9" ht="21">
      <c r="A430" s="1"/>
      <c r="B430" s="10">
        <f t="shared" si="12"/>
        <v>24</v>
      </c>
      <c r="C430" s="35" t="s">
        <v>271</v>
      </c>
      <c r="D430" s="11" t="s">
        <v>69</v>
      </c>
      <c r="E430" s="46" t="s">
        <v>202</v>
      </c>
      <c r="F430" s="42">
        <v>38</v>
      </c>
      <c r="G430" s="36">
        <v>99</v>
      </c>
      <c r="H430" s="47" t="s">
        <v>248</v>
      </c>
      <c r="I430" s="1"/>
    </row>
    <row r="431" spans="1:9" ht="21">
      <c r="A431" s="1"/>
      <c r="B431" s="10">
        <f t="shared" si="12"/>
        <v>25</v>
      </c>
      <c r="C431" s="35" t="s">
        <v>272</v>
      </c>
      <c r="D431" s="11" t="s">
        <v>69</v>
      </c>
      <c r="E431" s="46" t="s">
        <v>202</v>
      </c>
      <c r="F431" s="42">
        <v>39</v>
      </c>
      <c r="G431" s="36">
        <v>110</v>
      </c>
      <c r="H431" s="47" t="s">
        <v>248</v>
      </c>
      <c r="I431" s="1"/>
    </row>
    <row r="432" spans="1:9" ht="21">
      <c r="A432" s="1"/>
      <c r="B432" s="10">
        <f t="shared" si="12"/>
        <v>26</v>
      </c>
      <c r="C432" s="35" t="s">
        <v>273</v>
      </c>
      <c r="D432" s="11" t="s">
        <v>69</v>
      </c>
      <c r="E432" s="46" t="s">
        <v>202</v>
      </c>
      <c r="F432" s="42">
        <v>40</v>
      </c>
      <c r="G432" s="36">
        <v>117</v>
      </c>
      <c r="H432" s="47" t="s">
        <v>248</v>
      </c>
      <c r="I432" s="1"/>
    </row>
    <row r="433" spans="1:9" ht="21">
      <c r="A433" s="1"/>
      <c r="B433" s="10">
        <f t="shared" si="12"/>
        <v>27</v>
      </c>
      <c r="C433" s="35" t="s">
        <v>274</v>
      </c>
      <c r="D433" s="11" t="s">
        <v>69</v>
      </c>
      <c r="E433" s="46" t="s">
        <v>202</v>
      </c>
      <c r="F433" s="42">
        <v>41</v>
      </c>
      <c r="G433" s="36">
        <v>142</v>
      </c>
      <c r="H433" s="47" t="s">
        <v>248</v>
      </c>
      <c r="I433" s="1"/>
    </row>
    <row r="434" spans="1:9" ht="21">
      <c r="A434" s="1"/>
      <c r="B434" s="10">
        <f t="shared" si="12"/>
        <v>28</v>
      </c>
      <c r="C434" s="35" t="s">
        <v>275</v>
      </c>
      <c r="D434" s="11" t="s">
        <v>69</v>
      </c>
      <c r="E434" s="46" t="s">
        <v>202</v>
      </c>
      <c r="F434" s="42">
        <v>42</v>
      </c>
      <c r="G434" s="36">
        <v>154</v>
      </c>
      <c r="H434" s="47" t="s">
        <v>248</v>
      </c>
      <c r="I434" s="1"/>
    </row>
    <row r="435" spans="1:9" ht="21">
      <c r="A435" s="1"/>
      <c r="B435" s="10">
        <f t="shared" si="12"/>
        <v>29</v>
      </c>
      <c r="C435" s="35" t="s">
        <v>276</v>
      </c>
      <c r="D435" s="11" t="s">
        <v>69</v>
      </c>
      <c r="E435" s="46" t="s">
        <v>202</v>
      </c>
      <c r="F435" s="42">
        <v>43</v>
      </c>
      <c r="G435" s="36">
        <v>171</v>
      </c>
      <c r="H435" s="47" t="s">
        <v>248</v>
      </c>
      <c r="I435" s="1"/>
    </row>
    <row r="436" spans="1:9" ht="21">
      <c r="A436" s="1"/>
      <c r="B436" s="10">
        <f t="shared" si="12"/>
        <v>30</v>
      </c>
      <c r="C436" s="35" t="s">
        <v>277</v>
      </c>
      <c r="D436" s="11" t="s">
        <v>69</v>
      </c>
      <c r="E436" s="46" t="s">
        <v>202</v>
      </c>
      <c r="F436" s="42">
        <v>44</v>
      </c>
      <c r="G436" s="36">
        <v>181</v>
      </c>
      <c r="H436" s="47" t="s">
        <v>248</v>
      </c>
      <c r="I436" s="1"/>
    </row>
    <row r="437" spans="1:9" ht="21">
      <c r="A437" s="1"/>
      <c r="B437" s="10">
        <f t="shared" si="12"/>
        <v>31</v>
      </c>
      <c r="C437" s="35" t="s">
        <v>278</v>
      </c>
      <c r="D437" s="11" t="s">
        <v>69</v>
      </c>
      <c r="E437" s="46" t="s">
        <v>202</v>
      </c>
      <c r="F437" s="42">
        <v>45</v>
      </c>
      <c r="G437" s="36">
        <v>207</v>
      </c>
      <c r="H437" s="47" t="s">
        <v>248</v>
      </c>
      <c r="I437" s="1"/>
    </row>
    <row r="438" spans="1:9" ht="21">
      <c r="A438" s="1"/>
      <c r="B438" s="10">
        <f t="shared" si="12"/>
        <v>32</v>
      </c>
      <c r="C438" s="35" t="s">
        <v>279</v>
      </c>
      <c r="D438" s="11" t="s">
        <v>69</v>
      </c>
      <c r="E438" s="46" t="s">
        <v>202</v>
      </c>
      <c r="F438" s="42">
        <v>46</v>
      </c>
      <c r="G438" s="36">
        <v>234</v>
      </c>
      <c r="H438" s="47" t="s">
        <v>248</v>
      </c>
      <c r="I438" s="1"/>
    </row>
    <row r="439" spans="1:9" ht="21">
      <c r="A439" s="1"/>
      <c r="B439" s="10">
        <f t="shared" si="12"/>
        <v>33</v>
      </c>
      <c r="C439" s="35" t="s">
        <v>280</v>
      </c>
      <c r="D439" s="11" t="s">
        <v>69</v>
      </c>
      <c r="E439" s="46" t="s">
        <v>202</v>
      </c>
      <c r="F439" s="42">
        <v>47</v>
      </c>
      <c r="G439" s="36">
        <v>264</v>
      </c>
      <c r="H439" s="47" t="s">
        <v>248</v>
      </c>
      <c r="I439" s="1"/>
    </row>
    <row r="440" spans="1:9" ht="21">
      <c r="A440" s="1"/>
      <c r="B440" s="10">
        <f t="shared" si="12"/>
        <v>34</v>
      </c>
      <c r="C440" s="35" t="s">
        <v>281</v>
      </c>
      <c r="D440" s="11" t="s">
        <v>69</v>
      </c>
      <c r="E440" s="46" t="s">
        <v>202</v>
      </c>
      <c r="F440" s="42">
        <v>48</v>
      </c>
      <c r="G440" s="36">
        <v>288</v>
      </c>
      <c r="H440" s="47" t="s">
        <v>248</v>
      </c>
      <c r="I440" s="1"/>
    </row>
    <row r="441" spans="1:9" ht="21">
      <c r="A441" s="1"/>
      <c r="B441" s="10">
        <f t="shared" si="12"/>
        <v>35</v>
      </c>
      <c r="C441" s="35" t="s">
        <v>282</v>
      </c>
      <c r="D441" s="11" t="s">
        <v>69</v>
      </c>
      <c r="E441" s="46" t="s">
        <v>202</v>
      </c>
      <c r="F441" s="42">
        <v>49</v>
      </c>
      <c r="G441" s="36">
        <v>320</v>
      </c>
      <c r="H441" s="47" t="s">
        <v>248</v>
      </c>
      <c r="I441" s="1"/>
    </row>
    <row r="442" spans="1:9" ht="21">
      <c r="A442" s="1"/>
      <c r="B442" s="10">
        <f t="shared" si="12"/>
        <v>36</v>
      </c>
      <c r="C442" s="35" t="s">
        <v>283</v>
      </c>
      <c r="D442" s="11" t="s">
        <v>69</v>
      </c>
      <c r="E442" s="46" t="s">
        <v>202</v>
      </c>
      <c r="F442" s="42">
        <v>50</v>
      </c>
      <c r="G442" s="36">
        <v>354</v>
      </c>
      <c r="H442" s="47" t="s">
        <v>248</v>
      </c>
      <c r="I442" s="1"/>
    </row>
    <row r="443" spans="1:9">
      <c r="A443" s="1"/>
      <c r="B443" s="44"/>
      <c r="C443" s="45"/>
      <c r="D443" s="45"/>
      <c r="E443" s="45"/>
      <c r="F443" s="45"/>
      <c r="G443" s="45"/>
      <c r="H443" s="45"/>
      <c r="I443" s="1"/>
    </row>
    <row r="444" spans="1:9">
      <c r="A444" s="1"/>
      <c r="B444" s="2"/>
      <c r="C444" s="1"/>
      <c r="D444" s="1"/>
      <c r="E444" s="1"/>
      <c r="F444" s="1"/>
      <c r="G444" s="1"/>
      <c r="H444" s="1"/>
      <c r="I444" s="1"/>
    </row>
    <row r="445" spans="1:9" ht="15.75">
      <c r="A445" s="1"/>
      <c r="B445" s="24"/>
      <c r="C445" s="25"/>
      <c r="D445" s="25"/>
      <c r="E445" s="26"/>
      <c r="F445" s="26"/>
      <c r="G445" s="27"/>
      <c r="H445" s="28"/>
      <c r="I445" s="9">
        <v>15</v>
      </c>
    </row>
    <row r="446" spans="1:9" ht="15.75">
      <c r="A446" s="1"/>
      <c r="B446" s="10"/>
      <c r="C446" s="25"/>
      <c r="D446" s="25"/>
      <c r="E446" s="29"/>
      <c r="F446" s="30"/>
      <c r="G446" s="31"/>
      <c r="H446" s="32"/>
      <c r="I446" s="1"/>
    </row>
    <row r="447" spans="1:9" ht="15.75">
      <c r="A447" s="1"/>
      <c r="B447" s="10"/>
      <c r="C447" s="25"/>
      <c r="D447" s="25"/>
      <c r="E447" s="29"/>
      <c r="F447" s="30"/>
      <c r="G447" s="31"/>
      <c r="H447" s="32"/>
      <c r="I447" s="1"/>
    </row>
    <row r="448" spans="1:9" ht="15.75">
      <c r="A448" s="1"/>
      <c r="B448" s="10"/>
      <c r="C448" s="25"/>
      <c r="D448" s="25"/>
      <c r="E448" s="29"/>
      <c r="F448" s="30"/>
      <c r="G448" s="31"/>
      <c r="H448" s="32"/>
      <c r="I448" s="1"/>
    </row>
    <row r="449" spans="1:9" ht="15.75">
      <c r="A449" s="1"/>
      <c r="B449" s="10"/>
      <c r="C449" s="25"/>
      <c r="D449" s="25"/>
      <c r="E449" s="29"/>
      <c r="F449" s="30"/>
      <c r="G449" s="31"/>
      <c r="H449" s="32"/>
      <c r="I449" s="1"/>
    </row>
    <row r="450" spans="1:9" ht="15.75">
      <c r="A450" s="1"/>
      <c r="B450" s="10"/>
      <c r="C450" s="25"/>
      <c r="D450" s="25"/>
      <c r="E450" s="29"/>
      <c r="F450" s="30"/>
      <c r="G450" s="31"/>
      <c r="H450" s="32"/>
      <c r="I450" s="1"/>
    </row>
    <row r="451" spans="1:9" ht="15.75">
      <c r="A451" s="1"/>
      <c r="B451" s="10"/>
      <c r="C451" s="25"/>
      <c r="D451" s="25"/>
      <c r="E451" s="29"/>
      <c r="F451" s="30"/>
      <c r="G451" s="31"/>
      <c r="H451" s="32"/>
      <c r="I451" s="1"/>
    </row>
    <row r="452" spans="1:9" ht="15.75">
      <c r="A452" s="1"/>
      <c r="B452" s="24"/>
      <c r="C452" s="25"/>
      <c r="D452" s="25"/>
      <c r="E452" s="26"/>
      <c r="F452" s="26"/>
      <c r="G452" s="27"/>
      <c r="H452" s="28"/>
      <c r="I452" s="1"/>
    </row>
    <row r="453" spans="1:9" ht="15.75">
      <c r="A453" s="1"/>
      <c r="B453" s="24"/>
      <c r="C453" s="25"/>
      <c r="D453" s="25"/>
      <c r="E453" s="26"/>
      <c r="F453" s="26"/>
      <c r="G453" s="27"/>
      <c r="H453" s="28"/>
      <c r="I453" s="1"/>
    </row>
    <row r="454" spans="1:9" ht="18.75">
      <c r="A454" s="1"/>
      <c r="B454" s="5" t="s">
        <v>0</v>
      </c>
      <c r="C454" s="6" t="s">
        <v>0</v>
      </c>
      <c r="D454" s="7" t="s">
        <v>1</v>
      </c>
      <c r="E454" s="6" t="s">
        <v>2</v>
      </c>
      <c r="F454" s="6" t="s">
        <v>3</v>
      </c>
      <c r="G454" s="6" t="s">
        <v>4</v>
      </c>
      <c r="H454" s="8" t="s">
        <v>5</v>
      </c>
      <c r="I454" s="1"/>
    </row>
    <row r="455" spans="1:9" ht="21">
      <c r="A455" s="1"/>
      <c r="B455" s="10">
        <v>1</v>
      </c>
      <c r="C455" s="35" t="s">
        <v>284</v>
      </c>
      <c r="D455" s="11" t="s">
        <v>69</v>
      </c>
      <c r="E455" s="46" t="s">
        <v>202</v>
      </c>
      <c r="F455" s="42">
        <v>14</v>
      </c>
      <c r="G455" s="36">
        <v>2</v>
      </c>
      <c r="H455" s="47" t="s">
        <v>285</v>
      </c>
      <c r="I455" s="1"/>
    </row>
    <row r="456" spans="1:9" ht="21">
      <c r="A456" s="1"/>
      <c r="B456" s="10">
        <f>B455+1</f>
        <v>2</v>
      </c>
      <c r="C456" s="35" t="s">
        <v>286</v>
      </c>
      <c r="D456" s="11" t="s">
        <v>69</v>
      </c>
      <c r="E456" s="46" t="s">
        <v>202</v>
      </c>
      <c r="F456" s="42">
        <v>15</v>
      </c>
      <c r="G456" s="36">
        <v>2</v>
      </c>
      <c r="H456" s="47" t="s">
        <v>285</v>
      </c>
      <c r="I456" s="1"/>
    </row>
    <row r="457" spans="1:9" ht="21">
      <c r="A457" s="1"/>
      <c r="B457" s="10">
        <f t="shared" ref="B457:B484" si="13">B456+1</f>
        <v>3</v>
      </c>
      <c r="C457" s="35" t="s">
        <v>287</v>
      </c>
      <c r="D457" s="11" t="s">
        <v>69</v>
      </c>
      <c r="E457" s="46" t="s">
        <v>202</v>
      </c>
      <c r="F457" s="42">
        <v>20</v>
      </c>
      <c r="G457" s="36">
        <v>3</v>
      </c>
      <c r="H457" s="47" t="s">
        <v>285</v>
      </c>
      <c r="I457" s="1"/>
    </row>
    <row r="458" spans="1:9" ht="21">
      <c r="A458" s="1"/>
      <c r="B458" s="10">
        <f t="shared" si="13"/>
        <v>4</v>
      </c>
      <c r="C458" s="35" t="s">
        <v>288</v>
      </c>
      <c r="D458" s="11" t="s">
        <v>69</v>
      </c>
      <c r="E458" s="46" t="s">
        <v>202</v>
      </c>
      <c r="F458" s="42">
        <v>21</v>
      </c>
      <c r="G458" s="36">
        <v>3</v>
      </c>
      <c r="H458" s="47" t="s">
        <v>285</v>
      </c>
      <c r="I458" s="1"/>
    </row>
    <row r="459" spans="1:9" ht="21">
      <c r="A459" s="1"/>
      <c r="B459" s="10">
        <f t="shared" si="13"/>
        <v>5</v>
      </c>
      <c r="C459" s="35" t="s">
        <v>289</v>
      </c>
      <c r="D459" s="11" t="s">
        <v>69</v>
      </c>
      <c r="E459" s="46" t="s">
        <v>202</v>
      </c>
      <c r="F459" s="42">
        <v>22</v>
      </c>
      <c r="G459" s="36">
        <v>3</v>
      </c>
      <c r="H459" s="47" t="s">
        <v>285</v>
      </c>
      <c r="I459" s="1"/>
    </row>
    <row r="460" spans="1:9" ht="21">
      <c r="A460" s="1"/>
      <c r="B460" s="10">
        <f t="shared" si="13"/>
        <v>6</v>
      </c>
      <c r="C460" s="35" t="s">
        <v>290</v>
      </c>
      <c r="D460" s="11" t="s">
        <v>69</v>
      </c>
      <c r="E460" s="46" t="s">
        <v>202</v>
      </c>
      <c r="F460" s="42">
        <v>23</v>
      </c>
      <c r="G460" s="36">
        <v>3</v>
      </c>
      <c r="H460" s="47" t="s">
        <v>285</v>
      </c>
      <c r="I460" s="1"/>
    </row>
    <row r="461" spans="1:9" ht="21">
      <c r="A461" s="1"/>
      <c r="B461" s="10">
        <f t="shared" si="13"/>
        <v>7</v>
      </c>
      <c r="C461" s="35" t="s">
        <v>291</v>
      </c>
      <c r="D461" s="11" t="s">
        <v>69</v>
      </c>
      <c r="E461" s="46" t="s">
        <v>202</v>
      </c>
      <c r="F461" s="42">
        <v>24</v>
      </c>
      <c r="G461" s="36">
        <v>3</v>
      </c>
      <c r="H461" s="47" t="s">
        <v>285</v>
      </c>
      <c r="I461" s="1"/>
    </row>
    <row r="462" spans="1:9" ht="21">
      <c r="A462" s="1"/>
      <c r="B462" s="10">
        <f t="shared" si="13"/>
        <v>8</v>
      </c>
      <c r="C462" s="35" t="s">
        <v>292</v>
      </c>
      <c r="D462" s="11" t="s">
        <v>69</v>
      </c>
      <c r="E462" s="46" t="s">
        <v>202</v>
      </c>
      <c r="F462" s="42">
        <v>26</v>
      </c>
      <c r="G462" s="36">
        <v>5</v>
      </c>
      <c r="H462" s="47" t="s">
        <v>285</v>
      </c>
      <c r="I462" s="1"/>
    </row>
    <row r="463" spans="1:9" ht="21">
      <c r="A463" s="1"/>
      <c r="B463" s="10">
        <f t="shared" si="13"/>
        <v>9</v>
      </c>
      <c r="C463" s="35" t="s">
        <v>293</v>
      </c>
      <c r="D463" s="11" t="s">
        <v>69</v>
      </c>
      <c r="E463" s="46" t="s">
        <v>202</v>
      </c>
      <c r="F463" s="42">
        <v>27</v>
      </c>
      <c r="G463" s="36">
        <v>5</v>
      </c>
      <c r="H463" s="47" t="s">
        <v>285</v>
      </c>
      <c r="I463" s="1"/>
    </row>
    <row r="464" spans="1:9" ht="21">
      <c r="A464" s="1"/>
      <c r="B464" s="10">
        <f t="shared" si="13"/>
        <v>10</v>
      </c>
      <c r="C464" s="35" t="s">
        <v>294</v>
      </c>
      <c r="D464" s="11" t="s">
        <v>69</v>
      </c>
      <c r="E464" s="46" t="s">
        <v>202</v>
      </c>
      <c r="F464" s="42">
        <v>28</v>
      </c>
      <c r="G464" s="36">
        <v>5</v>
      </c>
      <c r="H464" s="47" t="s">
        <v>285</v>
      </c>
      <c r="I464" s="1"/>
    </row>
    <row r="465" spans="1:9" ht="21">
      <c r="A465" s="1"/>
      <c r="B465" s="10">
        <f t="shared" si="13"/>
        <v>11</v>
      </c>
      <c r="C465" s="35" t="s">
        <v>295</v>
      </c>
      <c r="D465" s="11" t="s">
        <v>69</v>
      </c>
      <c r="E465" s="46" t="s">
        <v>202</v>
      </c>
      <c r="F465" s="42">
        <v>29</v>
      </c>
      <c r="G465" s="36">
        <v>6</v>
      </c>
      <c r="H465" s="47" t="s">
        <v>285</v>
      </c>
      <c r="I465" s="1"/>
    </row>
    <row r="466" spans="1:9" ht="21">
      <c r="A466" s="1"/>
      <c r="B466" s="10">
        <f t="shared" si="13"/>
        <v>12</v>
      </c>
      <c r="C466" s="35" t="s">
        <v>296</v>
      </c>
      <c r="D466" s="11" t="s">
        <v>69</v>
      </c>
      <c r="E466" s="46" t="s">
        <v>202</v>
      </c>
      <c r="F466" s="42">
        <v>30</v>
      </c>
      <c r="G466" s="36">
        <v>7</v>
      </c>
      <c r="H466" s="47" t="s">
        <v>285</v>
      </c>
      <c r="I466" s="1"/>
    </row>
    <row r="467" spans="1:9" ht="21">
      <c r="A467" s="1"/>
      <c r="B467" s="10">
        <f t="shared" si="13"/>
        <v>13</v>
      </c>
      <c r="C467" s="35" t="s">
        <v>297</v>
      </c>
      <c r="D467" s="11" t="s">
        <v>69</v>
      </c>
      <c r="E467" s="46" t="s">
        <v>202</v>
      </c>
      <c r="F467" s="42">
        <v>31</v>
      </c>
      <c r="G467" s="36">
        <v>8</v>
      </c>
      <c r="H467" s="47" t="s">
        <v>285</v>
      </c>
      <c r="I467" s="1"/>
    </row>
    <row r="468" spans="1:9" ht="21">
      <c r="A468" s="1"/>
      <c r="B468" s="10">
        <f t="shared" si="13"/>
        <v>14</v>
      </c>
      <c r="C468" s="35" t="s">
        <v>298</v>
      </c>
      <c r="D468" s="11" t="s">
        <v>69</v>
      </c>
      <c r="E468" s="46" t="s">
        <v>202</v>
      </c>
      <c r="F468" s="42">
        <v>32</v>
      </c>
      <c r="G468" s="36">
        <v>9</v>
      </c>
      <c r="H468" s="47" t="s">
        <v>285</v>
      </c>
      <c r="I468" s="1"/>
    </row>
    <row r="469" spans="1:9" ht="21">
      <c r="A469" s="1"/>
      <c r="B469" s="10">
        <f t="shared" si="13"/>
        <v>15</v>
      </c>
      <c r="C469" s="35" t="s">
        <v>299</v>
      </c>
      <c r="D469" s="11" t="s">
        <v>69</v>
      </c>
      <c r="E469" s="46" t="s">
        <v>202</v>
      </c>
      <c r="F469" s="42">
        <v>33</v>
      </c>
      <c r="G469" s="36">
        <v>10</v>
      </c>
      <c r="H469" s="47" t="s">
        <v>285</v>
      </c>
      <c r="I469" s="1"/>
    </row>
    <row r="470" spans="1:9" ht="21">
      <c r="A470" s="1"/>
      <c r="B470" s="10">
        <f t="shared" si="13"/>
        <v>16</v>
      </c>
      <c r="C470" s="35" t="s">
        <v>300</v>
      </c>
      <c r="D470" s="11" t="s">
        <v>69</v>
      </c>
      <c r="E470" s="46" t="s">
        <v>202</v>
      </c>
      <c r="F470" s="42">
        <v>34</v>
      </c>
      <c r="G470" s="36">
        <v>11</v>
      </c>
      <c r="H470" s="47" t="s">
        <v>285</v>
      </c>
      <c r="I470" s="1"/>
    </row>
    <row r="471" spans="1:9" ht="21">
      <c r="A471" s="1"/>
      <c r="B471" s="10">
        <f t="shared" si="13"/>
        <v>17</v>
      </c>
      <c r="C471" s="35" t="s">
        <v>301</v>
      </c>
      <c r="D471" s="11" t="s">
        <v>69</v>
      </c>
      <c r="E471" s="46" t="s">
        <v>202</v>
      </c>
      <c r="F471" s="42">
        <v>35</v>
      </c>
      <c r="G471" s="36">
        <v>13</v>
      </c>
      <c r="H471" s="47" t="s">
        <v>285</v>
      </c>
      <c r="I471" s="1"/>
    </row>
    <row r="472" spans="1:9" ht="21">
      <c r="A472" s="1"/>
      <c r="B472" s="10">
        <f t="shared" si="13"/>
        <v>18</v>
      </c>
      <c r="C472" s="35" t="s">
        <v>302</v>
      </c>
      <c r="D472" s="11" t="s">
        <v>69</v>
      </c>
      <c r="E472" s="46" t="s">
        <v>202</v>
      </c>
      <c r="F472" s="42">
        <v>36</v>
      </c>
      <c r="G472" s="36">
        <v>14</v>
      </c>
      <c r="H472" s="47" t="s">
        <v>285</v>
      </c>
      <c r="I472" s="1"/>
    </row>
    <row r="473" spans="1:9" ht="21">
      <c r="A473" s="1"/>
      <c r="B473" s="10">
        <f t="shared" si="13"/>
        <v>19</v>
      </c>
      <c r="C473" s="35" t="s">
        <v>303</v>
      </c>
      <c r="D473" s="11" t="s">
        <v>69</v>
      </c>
      <c r="E473" s="46" t="s">
        <v>202</v>
      </c>
      <c r="F473" s="42">
        <v>37</v>
      </c>
      <c r="G473" s="36">
        <v>15</v>
      </c>
      <c r="H473" s="47" t="s">
        <v>285</v>
      </c>
      <c r="I473" s="1"/>
    </row>
    <row r="474" spans="1:9" ht="21">
      <c r="A474" s="1"/>
      <c r="B474" s="10">
        <f t="shared" si="13"/>
        <v>20</v>
      </c>
      <c r="C474" s="35" t="s">
        <v>304</v>
      </c>
      <c r="D474" s="11" t="s">
        <v>69</v>
      </c>
      <c r="E474" s="46" t="s">
        <v>202</v>
      </c>
      <c r="F474" s="42">
        <v>38</v>
      </c>
      <c r="G474" s="36">
        <v>16</v>
      </c>
      <c r="H474" s="47" t="s">
        <v>285</v>
      </c>
      <c r="I474" s="1"/>
    </row>
    <row r="475" spans="1:9" ht="21">
      <c r="A475" s="1"/>
      <c r="B475" s="10">
        <f t="shared" si="13"/>
        <v>21</v>
      </c>
      <c r="C475" s="35" t="s">
        <v>305</v>
      </c>
      <c r="D475" s="11" t="s">
        <v>69</v>
      </c>
      <c r="E475" s="46" t="s">
        <v>202</v>
      </c>
      <c r="F475" s="42">
        <v>39</v>
      </c>
      <c r="G475" s="36">
        <v>17</v>
      </c>
      <c r="H475" s="47" t="s">
        <v>285</v>
      </c>
      <c r="I475" s="1"/>
    </row>
    <row r="476" spans="1:9" ht="21">
      <c r="A476" s="1"/>
      <c r="B476" s="10">
        <f t="shared" si="13"/>
        <v>22</v>
      </c>
      <c r="C476" s="35" t="s">
        <v>306</v>
      </c>
      <c r="D476" s="11" t="s">
        <v>69</v>
      </c>
      <c r="E476" s="46" t="s">
        <v>202</v>
      </c>
      <c r="F476" s="42">
        <v>40</v>
      </c>
      <c r="G476" s="36">
        <v>18</v>
      </c>
      <c r="H476" s="47" t="s">
        <v>285</v>
      </c>
      <c r="I476" s="1"/>
    </row>
    <row r="477" spans="1:9" ht="21">
      <c r="A477" s="1"/>
      <c r="B477" s="10">
        <f t="shared" si="13"/>
        <v>23</v>
      </c>
      <c r="C477" s="35" t="s">
        <v>307</v>
      </c>
      <c r="D477" s="11" t="s">
        <v>69</v>
      </c>
      <c r="E477" s="46" t="s">
        <v>202</v>
      </c>
      <c r="F477" s="42">
        <v>41</v>
      </c>
      <c r="G477" s="36">
        <v>19</v>
      </c>
      <c r="H477" s="47" t="s">
        <v>285</v>
      </c>
      <c r="I477" s="1"/>
    </row>
    <row r="478" spans="1:9" ht="21">
      <c r="A478" s="1"/>
      <c r="B478" s="10">
        <f t="shared" si="13"/>
        <v>24</v>
      </c>
      <c r="C478" s="35" t="s">
        <v>308</v>
      </c>
      <c r="D478" s="11" t="s">
        <v>69</v>
      </c>
      <c r="E478" s="46" t="s">
        <v>202</v>
      </c>
      <c r="F478" s="42">
        <v>42</v>
      </c>
      <c r="G478" s="36">
        <v>21</v>
      </c>
      <c r="H478" s="47" t="s">
        <v>285</v>
      </c>
      <c r="I478" s="1"/>
    </row>
    <row r="479" spans="1:9" ht="21">
      <c r="A479" s="1"/>
      <c r="B479" s="10">
        <f t="shared" si="13"/>
        <v>25</v>
      </c>
      <c r="C479" s="35" t="s">
        <v>309</v>
      </c>
      <c r="D479" s="11" t="s">
        <v>69</v>
      </c>
      <c r="E479" s="46" t="s">
        <v>202</v>
      </c>
      <c r="F479" s="42">
        <v>44</v>
      </c>
      <c r="G479" s="36">
        <v>23</v>
      </c>
      <c r="H479" s="47" t="s">
        <v>285</v>
      </c>
      <c r="I479" s="1"/>
    </row>
    <row r="480" spans="1:9" ht="21">
      <c r="A480" s="1"/>
      <c r="B480" s="10">
        <f t="shared" si="13"/>
        <v>26</v>
      </c>
      <c r="C480" s="35" t="s">
        <v>310</v>
      </c>
      <c r="D480" s="11" t="s">
        <v>69</v>
      </c>
      <c r="E480" s="46" t="s">
        <v>202</v>
      </c>
      <c r="F480" s="42">
        <v>45</v>
      </c>
      <c r="G480" s="36">
        <v>26</v>
      </c>
      <c r="H480" s="47" t="s">
        <v>285</v>
      </c>
      <c r="I480" s="1"/>
    </row>
    <row r="481" spans="1:9" ht="21">
      <c r="A481" s="1"/>
      <c r="B481" s="10">
        <f t="shared" si="13"/>
        <v>27</v>
      </c>
      <c r="C481" s="35" t="s">
        <v>311</v>
      </c>
      <c r="D481" s="11" t="s">
        <v>69</v>
      </c>
      <c r="E481" s="46" t="s">
        <v>202</v>
      </c>
      <c r="F481" s="42">
        <v>46</v>
      </c>
      <c r="G481" s="36">
        <v>28</v>
      </c>
      <c r="H481" s="47" t="s">
        <v>285</v>
      </c>
      <c r="I481" s="1"/>
    </row>
    <row r="482" spans="1:9" ht="21">
      <c r="A482" s="1"/>
      <c r="B482" s="10">
        <f t="shared" si="13"/>
        <v>28</v>
      </c>
      <c r="C482" s="35" t="s">
        <v>312</v>
      </c>
      <c r="D482" s="11" t="s">
        <v>69</v>
      </c>
      <c r="E482" s="46" t="s">
        <v>202</v>
      </c>
      <c r="F482" s="42">
        <v>47</v>
      </c>
      <c r="G482" s="36">
        <v>32</v>
      </c>
      <c r="H482" s="47" t="s">
        <v>285</v>
      </c>
      <c r="I482" s="1"/>
    </row>
    <row r="483" spans="1:9" ht="21">
      <c r="A483" s="1"/>
      <c r="B483" s="10">
        <f t="shared" si="13"/>
        <v>29</v>
      </c>
      <c r="C483" s="35" t="s">
        <v>313</v>
      </c>
      <c r="D483" s="11" t="s">
        <v>69</v>
      </c>
      <c r="E483" s="46" t="s">
        <v>202</v>
      </c>
      <c r="F483" s="42">
        <v>48</v>
      </c>
      <c r="G483" s="36">
        <v>35</v>
      </c>
      <c r="H483" s="47" t="s">
        <v>285</v>
      </c>
      <c r="I483" s="1"/>
    </row>
    <row r="484" spans="1:9" ht="21">
      <c r="A484" s="1"/>
      <c r="B484" s="10">
        <f t="shared" si="13"/>
        <v>30</v>
      </c>
      <c r="C484" s="35" t="s">
        <v>314</v>
      </c>
      <c r="D484" s="11" t="s">
        <v>69</v>
      </c>
      <c r="E484" s="46" t="s">
        <v>202</v>
      </c>
      <c r="F484" s="42">
        <v>50</v>
      </c>
      <c r="G484" s="36">
        <v>39</v>
      </c>
      <c r="H484" s="47" t="s">
        <v>285</v>
      </c>
      <c r="I484" s="1"/>
    </row>
    <row r="485" spans="1:9">
      <c r="A485" s="1"/>
      <c r="B485" s="44"/>
      <c r="C485" s="45"/>
      <c r="D485" s="45"/>
      <c r="E485" s="45"/>
      <c r="F485" s="45"/>
      <c r="G485" s="45"/>
      <c r="H485" s="45"/>
      <c r="I485" s="1"/>
    </row>
    <row r="486" spans="1:9">
      <c r="A486" s="1"/>
      <c r="B486" s="2"/>
      <c r="C486" s="1"/>
      <c r="D486" s="1"/>
      <c r="E486" s="1"/>
      <c r="F486" s="1"/>
      <c r="G486" s="1"/>
      <c r="H486" s="1"/>
      <c r="I486" s="1"/>
    </row>
    <row r="487" spans="1:9" ht="15.75">
      <c r="A487" s="1"/>
      <c r="B487" s="24"/>
      <c r="C487" s="25"/>
      <c r="D487" s="25"/>
      <c r="E487" s="26"/>
      <c r="F487" s="26"/>
      <c r="G487" s="27"/>
      <c r="H487" s="28"/>
      <c r="I487" s="9">
        <v>16</v>
      </c>
    </row>
    <row r="488" spans="1:9" ht="15.75">
      <c r="A488" s="1"/>
      <c r="B488" s="10"/>
      <c r="C488" s="25"/>
      <c r="D488" s="25"/>
      <c r="E488" s="29"/>
      <c r="F488" s="30"/>
      <c r="G488" s="31"/>
      <c r="H488" s="32"/>
      <c r="I488" s="1"/>
    </row>
    <row r="489" spans="1:9" ht="15.75">
      <c r="A489" s="1"/>
      <c r="B489" s="10"/>
      <c r="C489" s="25"/>
      <c r="D489" s="25"/>
      <c r="E489" s="29"/>
      <c r="F489" s="30"/>
      <c r="G489" s="31"/>
      <c r="H489" s="32"/>
      <c r="I489" s="1"/>
    </row>
    <row r="490" spans="1:9" ht="15.75">
      <c r="A490" s="1"/>
      <c r="B490" s="10"/>
      <c r="C490" s="25"/>
      <c r="D490" s="25"/>
      <c r="E490" s="29"/>
      <c r="F490" s="30"/>
      <c r="G490" s="31"/>
      <c r="H490" s="32"/>
      <c r="I490" s="1"/>
    </row>
    <row r="491" spans="1:9" ht="15.75">
      <c r="A491" s="1"/>
      <c r="B491" s="10"/>
      <c r="C491" s="25"/>
      <c r="D491" s="25"/>
      <c r="E491" s="29"/>
      <c r="F491" s="30"/>
      <c r="G491" s="31"/>
      <c r="H491" s="32"/>
      <c r="I491" s="1"/>
    </row>
    <row r="492" spans="1:9" ht="15.75">
      <c r="A492" s="1"/>
      <c r="B492" s="10"/>
      <c r="C492" s="25"/>
      <c r="D492" s="25"/>
      <c r="E492" s="29"/>
      <c r="F492" s="30"/>
      <c r="G492" s="31"/>
      <c r="H492" s="32"/>
      <c r="I492" s="1"/>
    </row>
    <row r="493" spans="1:9" ht="15.75">
      <c r="A493" s="1"/>
      <c r="B493" s="10"/>
      <c r="C493" s="25"/>
      <c r="D493" s="25"/>
      <c r="E493" s="29"/>
      <c r="F493" s="30"/>
      <c r="G493" s="31"/>
      <c r="H493" s="32"/>
      <c r="I493" s="1"/>
    </row>
    <row r="494" spans="1:9" ht="15.75">
      <c r="A494" s="1"/>
      <c r="B494" s="24"/>
      <c r="C494" s="25"/>
      <c r="D494" s="25"/>
      <c r="E494" s="26"/>
      <c r="F494" s="26"/>
      <c r="G494" s="27"/>
      <c r="H494" s="28"/>
      <c r="I494" s="1"/>
    </row>
    <row r="495" spans="1:9" ht="15.75">
      <c r="A495" s="1"/>
      <c r="B495" s="24"/>
      <c r="C495" s="25"/>
      <c r="D495" s="25"/>
      <c r="E495" s="26"/>
      <c r="F495" s="26"/>
      <c r="G495" s="27"/>
      <c r="H495" s="28"/>
      <c r="I495" s="1"/>
    </row>
    <row r="496" spans="1:9" ht="18.75">
      <c r="A496" s="1"/>
      <c r="B496" s="5" t="s">
        <v>0</v>
      </c>
      <c r="C496" s="6" t="s">
        <v>0</v>
      </c>
      <c r="D496" s="7" t="s">
        <v>1</v>
      </c>
      <c r="E496" s="6" t="s">
        <v>2</v>
      </c>
      <c r="F496" s="6" t="s">
        <v>3</v>
      </c>
      <c r="G496" s="6" t="s">
        <v>4</v>
      </c>
      <c r="H496" s="8" t="s">
        <v>5</v>
      </c>
      <c r="I496" s="1"/>
    </row>
    <row r="497" spans="1:9" ht="21">
      <c r="A497" s="1"/>
      <c r="B497" s="10">
        <v>1</v>
      </c>
      <c r="C497" s="35" t="s">
        <v>315</v>
      </c>
      <c r="D497" s="11" t="s">
        <v>69</v>
      </c>
      <c r="E497" s="46" t="s">
        <v>316</v>
      </c>
      <c r="F497" s="42">
        <v>9</v>
      </c>
      <c r="G497" s="36">
        <v>4</v>
      </c>
      <c r="H497" s="47" t="s">
        <v>317</v>
      </c>
      <c r="I497" s="1"/>
    </row>
    <row r="498" spans="1:9" ht="21">
      <c r="A498" s="1"/>
      <c r="B498" s="10">
        <f>B497+1</f>
        <v>2</v>
      </c>
      <c r="C498" s="35" t="s">
        <v>318</v>
      </c>
      <c r="D498" s="11" t="s">
        <v>69</v>
      </c>
      <c r="E498" s="46" t="s">
        <v>316</v>
      </c>
      <c r="F498" s="42">
        <v>10</v>
      </c>
      <c r="G498" s="36">
        <v>8</v>
      </c>
      <c r="H498" s="47" t="s">
        <v>317</v>
      </c>
      <c r="I498" s="1"/>
    </row>
    <row r="499" spans="1:9" ht="21">
      <c r="A499" s="1"/>
      <c r="B499" s="10">
        <f t="shared" ref="B499:B508" si="14">B498+1</f>
        <v>3</v>
      </c>
      <c r="C499" s="35" t="s">
        <v>319</v>
      </c>
      <c r="D499" s="11" t="s">
        <v>69</v>
      </c>
      <c r="E499" s="46" t="s">
        <v>316</v>
      </c>
      <c r="F499" s="42">
        <v>11</v>
      </c>
      <c r="G499" s="36">
        <v>20</v>
      </c>
      <c r="H499" s="47" t="s">
        <v>285</v>
      </c>
      <c r="I499" s="1"/>
    </row>
    <row r="500" spans="1:9" ht="21">
      <c r="A500" s="1"/>
      <c r="B500" s="10">
        <f t="shared" si="14"/>
        <v>4</v>
      </c>
      <c r="C500" s="35" t="s">
        <v>320</v>
      </c>
      <c r="D500" s="11" t="s">
        <v>69</v>
      </c>
      <c r="E500" s="46" t="s">
        <v>316</v>
      </c>
      <c r="F500" s="42">
        <v>12</v>
      </c>
      <c r="G500" s="36">
        <v>36</v>
      </c>
      <c r="H500" s="47" t="s">
        <v>285</v>
      </c>
      <c r="I500" s="1"/>
    </row>
    <row r="501" spans="1:9" ht="21">
      <c r="A501" s="1"/>
      <c r="B501" s="10">
        <f t="shared" si="14"/>
        <v>5</v>
      </c>
      <c r="C501" s="35" t="s">
        <v>321</v>
      </c>
      <c r="D501" s="11" t="s">
        <v>69</v>
      </c>
      <c r="E501" s="46" t="s">
        <v>316</v>
      </c>
      <c r="F501" s="42">
        <v>13</v>
      </c>
      <c r="G501" s="36">
        <v>63</v>
      </c>
      <c r="H501" s="47" t="s">
        <v>285</v>
      </c>
      <c r="I501" s="1"/>
    </row>
    <row r="502" spans="1:9" ht="21">
      <c r="A502" s="1"/>
      <c r="B502" s="10">
        <f t="shared" si="14"/>
        <v>6</v>
      </c>
      <c r="C502" s="35" t="s">
        <v>322</v>
      </c>
      <c r="D502" s="11" t="s">
        <v>69</v>
      </c>
      <c r="E502" s="46" t="s">
        <v>316</v>
      </c>
      <c r="F502" s="42">
        <v>14</v>
      </c>
      <c r="G502" s="36">
        <v>103</v>
      </c>
      <c r="H502" s="47" t="s">
        <v>285</v>
      </c>
      <c r="I502" s="1"/>
    </row>
    <row r="503" spans="1:9" ht="21">
      <c r="A503" s="1"/>
      <c r="B503" s="10">
        <f t="shared" si="14"/>
        <v>7</v>
      </c>
      <c r="C503" s="35" t="s">
        <v>323</v>
      </c>
      <c r="D503" s="11" t="s">
        <v>69</v>
      </c>
      <c r="E503" s="46" t="s">
        <v>316</v>
      </c>
      <c r="F503" s="42">
        <v>15</v>
      </c>
      <c r="G503" s="36">
        <v>184</v>
      </c>
      <c r="H503" s="47" t="s">
        <v>285</v>
      </c>
      <c r="I503" s="1"/>
    </row>
    <row r="504" spans="1:9" ht="21">
      <c r="A504" s="1"/>
      <c r="B504" s="10">
        <f t="shared" si="14"/>
        <v>8</v>
      </c>
      <c r="C504" s="35" t="s">
        <v>324</v>
      </c>
      <c r="D504" s="11" t="s">
        <v>69</v>
      </c>
      <c r="E504" s="46" t="s">
        <v>316</v>
      </c>
      <c r="F504" s="42">
        <v>16</v>
      </c>
      <c r="G504" s="36">
        <v>298</v>
      </c>
      <c r="H504" s="47" t="s">
        <v>285</v>
      </c>
      <c r="I504" s="1"/>
    </row>
    <row r="505" spans="1:9" ht="21">
      <c r="A505" s="1"/>
      <c r="B505" s="10">
        <f t="shared" si="14"/>
        <v>9</v>
      </c>
      <c r="C505" s="35" t="s">
        <v>325</v>
      </c>
      <c r="D505" s="11" t="s">
        <v>69</v>
      </c>
      <c r="E505" s="46" t="s">
        <v>316</v>
      </c>
      <c r="F505" s="42">
        <v>17</v>
      </c>
      <c r="G505" s="36">
        <v>449</v>
      </c>
      <c r="H505" s="47" t="s">
        <v>285</v>
      </c>
      <c r="I505" s="1"/>
    </row>
    <row r="506" spans="1:9" ht="21">
      <c r="A506" s="1"/>
      <c r="B506" s="10">
        <f t="shared" si="14"/>
        <v>10</v>
      </c>
      <c r="C506" s="35" t="s">
        <v>326</v>
      </c>
      <c r="D506" s="11" t="s">
        <v>69</v>
      </c>
      <c r="E506" s="46" t="s">
        <v>316</v>
      </c>
      <c r="F506" s="42">
        <v>18</v>
      </c>
      <c r="G506" s="36">
        <v>664</v>
      </c>
      <c r="H506" s="47" t="s">
        <v>285</v>
      </c>
      <c r="I506" s="1"/>
    </row>
    <row r="507" spans="1:9" ht="21">
      <c r="A507" s="1"/>
      <c r="B507" s="10">
        <f t="shared" si="14"/>
        <v>11</v>
      </c>
      <c r="C507" s="35" t="s">
        <v>327</v>
      </c>
      <c r="D507" s="11" t="s">
        <v>69</v>
      </c>
      <c r="E507" s="46" t="s">
        <v>316</v>
      </c>
      <c r="F507" s="42">
        <v>19</v>
      </c>
      <c r="G507" s="36">
        <v>942</v>
      </c>
      <c r="H507" s="47" t="s">
        <v>285</v>
      </c>
      <c r="I507" s="1"/>
    </row>
    <row r="508" spans="1:9" ht="21">
      <c r="A508" s="1"/>
      <c r="B508" s="10">
        <f t="shared" si="14"/>
        <v>12</v>
      </c>
      <c r="C508" s="35" t="s">
        <v>328</v>
      </c>
      <c r="D508" s="11" t="s">
        <v>69</v>
      </c>
      <c r="E508" s="46" t="s">
        <v>316</v>
      </c>
      <c r="F508" s="42">
        <v>20</v>
      </c>
      <c r="G508" s="36">
        <v>1311</v>
      </c>
      <c r="H508" s="47" t="s">
        <v>285</v>
      </c>
      <c r="I508" s="1"/>
    </row>
    <row r="509" spans="1:9" ht="15.75">
      <c r="A509" s="1"/>
      <c r="B509" s="44"/>
      <c r="C509" s="45"/>
      <c r="D509" s="45"/>
      <c r="E509" s="45"/>
      <c r="F509" s="45"/>
      <c r="G509" s="45"/>
      <c r="H509" s="45"/>
      <c r="I509" s="9"/>
    </row>
    <row r="510" spans="1:9" ht="15.75">
      <c r="A510" s="1"/>
      <c r="B510" s="2"/>
      <c r="C510" s="1"/>
      <c r="D510" s="1"/>
      <c r="E510" s="1"/>
      <c r="F510" s="1"/>
      <c r="G510" s="1"/>
      <c r="H510" s="1"/>
      <c r="I510" s="9"/>
    </row>
    <row r="511" spans="1:9" ht="15.75">
      <c r="A511" s="1"/>
      <c r="B511" s="24"/>
      <c r="C511" s="25"/>
      <c r="D511" s="25"/>
      <c r="E511" s="26"/>
      <c r="F511" s="26"/>
      <c r="G511" s="27"/>
      <c r="H511" s="28"/>
      <c r="I511" s="9">
        <v>17</v>
      </c>
    </row>
    <row r="512" spans="1:9" ht="15.75">
      <c r="A512" s="1"/>
      <c r="B512" s="10"/>
      <c r="C512" s="25"/>
      <c r="D512" s="25"/>
      <c r="E512" s="29"/>
      <c r="F512" s="30"/>
      <c r="G512" s="31"/>
      <c r="H512" s="32"/>
      <c r="I512" s="9"/>
    </row>
    <row r="513" spans="1:9" ht="15.75">
      <c r="A513" s="1"/>
      <c r="B513" s="10"/>
      <c r="C513" s="25"/>
      <c r="D513" s="25"/>
      <c r="E513" s="29"/>
      <c r="F513" s="30"/>
      <c r="G513" s="31"/>
      <c r="H513" s="32"/>
      <c r="I513" s="9"/>
    </row>
    <row r="514" spans="1:9" ht="15.75">
      <c r="A514" s="1"/>
      <c r="B514" s="10"/>
      <c r="C514" s="25"/>
      <c r="D514" s="25"/>
      <c r="E514" s="29"/>
      <c r="F514" s="30"/>
      <c r="G514" s="31"/>
      <c r="H514" s="32"/>
      <c r="I514" s="1"/>
    </row>
    <row r="515" spans="1:9" ht="15.75">
      <c r="A515" s="1"/>
      <c r="B515" s="10"/>
      <c r="C515" s="25"/>
      <c r="D515" s="25"/>
      <c r="E515" s="29"/>
      <c r="F515" s="30"/>
      <c r="G515" s="31"/>
      <c r="H515" s="32"/>
      <c r="I515" s="1"/>
    </row>
    <row r="516" spans="1:9" ht="15.75">
      <c r="A516" s="1"/>
      <c r="B516" s="10"/>
      <c r="C516" s="25"/>
      <c r="D516" s="25"/>
      <c r="E516" s="29"/>
      <c r="F516" s="30"/>
      <c r="G516" s="31"/>
      <c r="H516" s="32"/>
      <c r="I516" s="1"/>
    </row>
    <row r="517" spans="1:9" ht="15.75">
      <c r="A517" s="1"/>
      <c r="B517" s="10"/>
      <c r="C517" s="25"/>
      <c r="D517" s="25"/>
      <c r="E517" s="29"/>
      <c r="F517" s="30"/>
      <c r="G517" s="31"/>
      <c r="H517" s="32"/>
      <c r="I517" s="1"/>
    </row>
    <row r="518" spans="1:9" ht="15.75">
      <c r="A518" s="1"/>
      <c r="B518" s="24"/>
      <c r="C518" s="25"/>
      <c r="D518" s="25"/>
      <c r="E518" s="26"/>
      <c r="F518" s="26"/>
      <c r="G518" s="27"/>
      <c r="H518" s="28"/>
      <c r="I518" s="1"/>
    </row>
    <row r="519" spans="1:9" ht="15.75">
      <c r="A519" s="1"/>
      <c r="B519" s="24"/>
      <c r="C519" s="25"/>
      <c r="D519" s="25"/>
      <c r="E519" s="26"/>
      <c r="F519" s="26"/>
      <c r="G519" s="27"/>
      <c r="H519" s="28"/>
      <c r="I519" s="1"/>
    </row>
    <row r="520" spans="1:9" ht="18.75">
      <c r="A520" s="1"/>
      <c r="B520" s="5" t="s">
        <v>0</v>
      </c>
      <c r="C520" s="6" t="s">
        <v>0</v>
      </c>
      <c r="D520" s="7" t="s">
        <v>1</v>
      </c>
      <c r="E520" s="6" t="s">
        <v>2</v>
      </c>
      <c r="F520" s="6" t="s">
        <v>3</v>
      </c>
      <c r="G520" s="6" t="s">
        <v>4</v>
      </c>
      <c r="H520" s="8" t="s">
        <v>5</v>
      </c>
      <c r="I520" s="1"/>
    </row>
    <row r="521" spans="1:9" ht="21">
      <c r="A521" s="1"/>
      <c r="B521" s="10">
        <v>1</v>
      </c>
      <c r="C521" s="35" t="s">
        <v>329</v>
      </c>
      <c r="D521" s="11" t="s">
        <v>69</v>
      </c>
      <c r="E521" s="46" t="s">
        <v>316</v>
      </c>
      <c r="F521" s="42">
        <v>10</v>
      </c>
      <c r="G521" s="36">
        <v>3</v>
      </c>
      <c r="H521" s="47" t="s">
        <v>330</v>
      </c>
      <c r="I521" s="1"/>
    </row>
    <row r="522" spans="1:9" ht="21">
      <c r="A522" s="1"/>
      <c r="B522" s="10">
        <f>B521+1</f>
        <v>2</v>
      </c>
      <c r="C522" s="35" t="s">
        <v>331</v>
      </c>
      <c r="D522" s="11" t="s">
        <v>69</v>
      </c>
      <c r="E522" s="46" t="s">
        <v>316</v>
      </c>
      <c r="F522" s="42">
        <v>11</v>
      </c>
      <c r="G522" s="36">
        <v>3</v>
      </c>
      <c r="H522" s="47" t="s">
        <v>330</v>
      </c>
      <c r="I522" s="1"/>
    </row>
    <row r="523" spans="1:9" ht="21">
      <c r="A523" s="1"/>
      <c r="B523" s="10">
        <f t="shared" ref="B523:B541" si="15">B522+1</f>
        <v>3</v>
      </c>
      <c r="C523" s="35" t="s">
        <v>332</v>
      </c>
      <c r="D523" s="11" t="s">
        <v>69</v>
      </c>
      <c r="E523" s="46" t="s">
        <v>316</v>
      </c>
      <c r="F523" s="42">
        <v>12</v>
      </c>
      <c r="G523" s="36">
        <v>6</v>
      </c>
      <c r="H523" s="47" t="s">
        <v>330</v>
      </c>
      <c r="I523" s="1"/>
    </row>
    <row r="524" spans="1:9" ht="21">
      <c r="A524" s="1"/>
      <c r="B524" s="10">
        <f t="shared" si="15"/>
        <v>4</v>
      </c>
      <c r="C524" s="35" t="s">
        <v>333</v>
      </c>
      <c r="D524" s="11" t="s">
        <v>69</v>
      </c>
      <c r="E524" s="46" t="s">
        <v>316</v>
      </c>
      <c r="F524" s="42">
        <v>13</v>
      </c>
      <c r="G524" s="36">
        <v>10</v>
      </c>
      <c r="H524" s="47" t="s">
        <v>330</v>
      </c>
      <c r="I524" s="1"/>
    </row>
    <row r="525" spans="1:9" ht="21">
      <c r="A525" s="1"/>
      <c r="B525" s="10">
        <f t="shared" si="15"/>
        <v>5</v>
      </c>
      <c r="C525" s="35" t="s">
        <v>334</v>
      </c>
      <c r="D525" s="11" t="s">
        <v>69</v>
      </c>
      <c r="E525" s="46" t="s">
        <v>316</v>
      </c>
      <c r="F525" s="42">
        <v>14</v>
      </c>
      <c r="G525" s="36">
        <v>14</v>
      </c>
      <c r="H525" s="47" t="s">
        <v>330</v>
      </c>
      <c r="I525" s="1"/>
    </row>
    <row r="526" spans="1:9" ht="21">
      <c r="A526" s="1"/>
      <c r="B526" s="10">
        <f t="shared" si="15"/>
        <v>6</v>
      </c>
      <c r="C526" s="35" t="s">
        <v>335</v>
      </c>
      <c r="D526" s="11" t="s">
        <v>69</v>
      </c>
      <c r="E526" s="46" t="s">
        <v>316</v>
      </c>
      <c r="F526" s="42">
        <v>15</v>
      </c>
      <c r="G526" s="36">
        <v>24</v>
      </c>
      <c r="H526" s="47" t="s">
        <v>330</v>
      </c>
      <c r="I526" s="1"/>
    </row>
    <row r="527" spans="1:9" ht="21">
      <c r="A527" s="1"/>
      <c r="B527" s="10">
        <f t="shared" si="15"/>
        <v>7</v>
      </c>
      <c r="C527" s="35" t="s">
        <v>336</v>
      </c>
      <c r="D527" s="11" t="s">
        <v>69</v>
      </c>
      <c r="E527" s="46" t="s">
        <v>316</v>
      </c>
      <c r="F527" s="42">
        <v>16</v>
      </c>
      <c r="G527" s="36">
        <v>32</v>
      </c>
      <c r="H527" s="47" t="s">
        <v>330</v>
      </c>
      <c r="I527" s="1"/>
    </row>
    <row r="528" spans="1:9" ht="21">
      <c r="A528" s="1"/>
      <c r="B528" s="10">
        <f t="shared" si="15"/>
        <v>8</v>
      </c>
      <c r="C528" s="35" t="s">
        <v>337</v>
      </c>
      <c r="D528" s="11" t="s">
        <v>69</v>
      </c>
      <c r="E528" s="46" t="s">
        <v>316</v>
      </c>
      <c r="F528" s="42">
        <v>17</v>
      </c>
      <c r="G528" s="36">
        <v>51</v>
      </c>
      <c r="H528" s="47" t="s">
        <v>330</v>
      </c>
      <c r="I528" s="1"/>
    </row>
    <row r="529" spans="1:9" ht="21">
      <c r="A529" s="1"/>
      <c r="B529" s="10">
        <f t="shared" si="15"/>
        <v>9</v>
      </c>
      <c r="C529" s="35" t="s">
        <v>338</v>
      </c>
      <c r="D529" s="11" t="s">
        <v>69</v>
      </c>
      <c r="E529" s="46" t="s">
        <v>316</v>
      </c>
      <c r="F529" s="42">
        <v>18</v>
      </c>
      <c r="G529" s="36">
        <v>74</v>
      </c>
      <c r="H529" s="47" t="s">
        <v>330</v>
      </c>
      <c r="I529" s="1"/>
    </row>
    <row r="530" spans="1:9" ht="21">
      <c r="A530" s="1"/>
      <c r="B530" s="10">
        <f t="shared" si="15"/>
        <v>10</v>
      </c>
      <c r="C530" s="35" t="s">
        <v>339</v>
      </c>
      <c r="D530" s="11" t="s">
        <v>69</v>
      </c>
      <c r="E530" s="46" t="s">
        <v>316</v>
      </c>
      <c r="F530" s="42">
        <v>19</v>
      </c>
      <c r="G530" s="36">
        <v>94</v>
      </c>
      <c r="H530" s="47" t="s">
        <v>330</v>
      </c>
      <c r="I530" s="1"/>
    </row>
    <row r="531" spans="1:9" ht="21">
      <c r="A531" s="1"/>
      <c r="B531" s="10">
        <f t="shared" si="15"/>
        <v>11</v>
      </c>
      <c r="C531" s="35" t="s">
        <v>340</v>
      </c>
      <c r="D531" s="11" t="s">
        <v>69</v>
      </c>
      <c r="E531" s="46" t="s">
        <v>316</v>
      </c>
      <c r="F531" s="42">
        <v>20</v>
      </c>
      <c r="G531" s="36">
        <v>134</v>
      </c>
      <c r="H531" s="47" t="s">
        <v>330</v>
      </c>
      <c r="I531" s="1"/>
    </row>
    <row r="532" spans="1:9" ht="21">
      <c r="A532" s="1"/>
      <c r="B532" s="10">
        <f t="shared" si="15"/>
        <v>12</v>
      </c>
      <c r="C532" s="35" t="s">
        <v>341</v>
      </c>
      <c r="D532" s="11" t="s">
        <v>69</v>
      </c>
      <c r="E532" s="46" t="s">
        <v>316</v>
      </c>
      <c r="F532" s="42">
        <v>21</v>
      </c>
      <c r="G532" s="36">
        <v>177</v>
      </c>
      <c r="H532" s="47" t="s">
        <v>330</v>
      </c>
      <c r="I532" s="1"/>
    </row>
    <row r="533" spans="1:9" ht="21">
      <c r="A533" s="1"/>
      <c r="B533" s="10">
        <f t="shared" si="15"/>
        <v>13</v>
      </c>
      <c r="C533" s="35" t="s">
        <v>342</v>
      </c>
      <c r="D533" s="11" t="s">
        <v>69</v>
      </c>
      <c r="E533" s="46" t="s">
        <v>316</v>
      </c>
      <c r="F533" s="42">
        <v>22</v>
      </c>
      <c r="G533" s="36">
        <v>250</v>
      </c>
      <c r="H533" s="47" t="s">
        <v>330</v>
      </c>
      <c r="I533" s="1"/>
    </row>
    <row r="534" spans="1:9" ht="21">
      <c r="A534" s="1"/>
      <c r="B534" s="10">
        <f t="shared" si="15"/>
        <v>14</v>
      </c>
      <c r="C534" s="35" t="s">
        <v>343</v>
      </c>
      <c r="D534" s="11" t="s">
        <v>69</v>
      </c>
      <c r="E534" s="46" t="s">
        <v>316</v>
      </c>
      <c r="F534" s="42">
        <v>23</v>
      </c>
      <c r="G534" s="36">
        <v>328</v>
      </c>
      <c r="H534" s="47" t="s">
        <v>330</v>
      </c>
      <c r="I534" s="1"/>
    </row>
    <row r="535" spans="1:9" ht="21">
      <c r="A535" s="1"/>
      <c r="B535" s="10">
        <f t="shared" si="15"/>
        <v>15</v>
      </c>
      <c r="C535" s="35" t="s">
        <v>344</v>
      </c>
      <c r="D535" s="11" t="s">
        <v>69</v>
      </c>
      <c r="E535" s="46" t="s">
        <v>316</v>
      </c>
      <c r="F535" s="42">
        <v>24</v>
      </c>
      <c r="G535" s="36">
        <v>427</v>
      </c>
      <c r="H535" s="47" t="s">
        <v>330</v>
      </c>
      <c r="I535" s="1"/>
    </row>
    <row r="536" spans="1:9" ht="21">
      <c r="A536" s="1"/>
      <c r="B536" s="10">
        <f t="shared" si="15"/>
        <v>16</v>
      </c>
      <c r="C536" s="35" t="s">
        <v>345</v>
      </c>
      <c r="D536" s="11" t="s">
        <v>69</v>
      </c>
      <c r="E536" s="46" t="s">
        <v>316</v>
      </c>
      <c r="F536" s="42">
        <v>25</v>
      </c>
      <c r="G536" s="36">
        <v>563</v>
      </c>
      <c r="H536" s="47" t="s">
        <v>330</v>
      </c>
      <c r="I536" s="1"/>
    </row>
    <row r="537" spans="1:9" ht="21">
      <c r="A537" s="1"/>
      <c r="B537" s="10">
        <f t="shared" si="15"/>
        <v>17</v>
      </c>
      <c r="C537" s="35" t="s">
        <v>346</v>
      </c>
      <c r="D537" s="11" t="s">
        <v>69</v>
      </c>
      <c r="E537" s="46" t="s">
        <v>316</v>
      </c>
      <c r="F537" s="42">
        <v>26</v>
      </c>
      <c r="G537" s="36">
        <v>698</v>
      </c>
      <c r="H537" s="47" t="s">
        <v>330</v>
      </c>
      <c r="I537" s="1"/>
    </row>
    <row r="538" spans="1:9" ht="21">
      <c r="A538" s="1"/>
      <c r="B538" s="10">
        <f t="shared" si="15"/>
        <v>18</v>
      </c>
      <c r="C538" s="35" t="s">
        <v>347</v>
      </c>
      <c r="D538" s="11" t="s">
        <v>69</v>
      </c>
      <c r="E538" s="46" t="s">
        <v>316</v>
      </c>
      <c r="F538" s="42">
        <v>27</v>
      </c>
      <c r="G538" s="36">
        <v>847</v>
      </c>
      <c r="H538" s="47" t="s">
        <v>330</v>
      </c>
      <c r="I538" s="1"/>
    </row>
    <row r="539" spans="1:9" ht="21">
      <c r="A539" s="1"/>
      <c r="B539" s="10">
        <f t="shared" si="15"/>
        <v>19</v>
      </c>
      <c r="C539" s="35" t="s">
        <v>348</v>
      </c>
      <c r="D539" s="11" t="s">
        <v>69</v>
      </c>
      <c r="E539" s="46" t="s">
        <v>316</v>
      </c>
      <c r="F539" s="42">
        <v>28</v>
      </c>
      <c r="G539" s="36">
        <v>1046</v>
      </c>
      <c r="H539" s="47" t="s">
        <v>330</v>
      </c>
      <c r="I539" s="1"/>
    </row>
    <row r="540" spans="1:9" ht="21">
      <c r="A540" s="1"/>
      <c r="B540" s="10">
        <f t="shared" si="15"/>
        <v>20</v>
      </c>
      <c r="C540" s="35" t="s">
        <v>349</v>
      </c>
      <c r="D540" s="11" t="s">
        <v>69</v>
      </c>
      <c r="E540" s="46" t="s">
        <v>316</v>
      </c>
      <c r="F540" s="42">
        <v>29</v>
      </c>
      <c r="G540" s="36">
        <v>1286</v>
      </c>
      <c r="H540" s="47" t="s">
        <v>330</v>
      </c>
      <c r="I540" s="1"/>
    </row>
    <row r="541" spans="1:9" ht="21">
      <c r="A541" s="1"/>
      <c r="B541" s="10">
        <f t="shared" si="15"/>
        <v>21</v>
      </c>
      <c r="C541" s="35" t="s">
        <v>350</v>
      </c>
      <c r="D541" s="11" t="s">
        <v>69</v>
      </c>
      <c r="E541" s="46" t="s">
        <v>316</v>
      </c>
      <c r="F541" s="42">
        <v>30</v>
      </c>
      <c r="G541" s="36">
        <v>1549</v>
      </c>
      <c r="H541" s="47" t="s">
        <v>330</v>
      </c>
      <c r="I541" s="1"/>
    </row>
    <row r="542" spans="1:9">
      <c r="A542" s="1"/>
      <c r="B542" s="44"/>
      <c r="C542" s="45"/>
      <c r="D542" s="45"/>
      <c r="E542" s="45"/>
      <c r="F542" s="45"/>
      <c r="G542" s="45"/>
      <c r="H542" s="45"/>
      <c r="I542" s="1"/>
    </row>
    <row r="543" spans="1:9" ht="15.75">
      <c r="A543" s="1"/>
      <c r="B543" s="2"/>
      <c r="C543" s="1"/>
      <c r="D543" s="1"/>
      <c r="E543" s="1"/>
      <c r="F543" s="1"/>
      <c r="G543" s="1"/>
      <c r="H543" s="1"/>
      <c r="I543" s="9"/>
    </row>
    <row r="544" spans="1:9" ht="18.75">
      <c r="A544" s="1"/>
      <c r="B544" s="24"/>
      <c r="C544" s="25"/>
      <c r="D544" s="25"/>
      <c r="E544" s="26"/>
      <c r="F544" s="26"/>
      <c r="G544" s="27"/>
      <c r="H544" s="28"/>
      <c r="I544" s="16">
        <v>18</v>
      </c>
    </row>
    <row r="545" spans="1:9" ht="15.75">
      <c r="A545" s="1"/>
      <c r="B545" s="10"/>
      <c r="C545" s="25"/>
      <c r="D545" s="25"/>
      <c r="E545" s="29"/>
      <c r="F545" s="30"/>
      <c r="G545" s="31"/>
      <c r="H545" s="32"/>
      <c r="I545" s="9"/>
    </row>
    <row r="546" spans="1:9" ht="15.75">
      <c r="A546" s="1"/>
      <c r="B546" s="10"/>
      <c r="C546" s="25"/>
      <c r="D546" s="25"/>
      <c r="E546" s="29"/>
      <c r="F546" s="30"/>
      <c r="G546" s="31"/>
      <c r="H546" s="32"/>
      <c r="I546" s="9"/>
    </row>
    <row r="547" spans="1:9" ht="15.75">
      <c r="A547" s="1"/>
      <c r="B547" s="10"/>
      <c r="C547" s="25"/>
      <c r="D547" s="25"/>
      <c r="E547" s="29"/>
      <c r="F547" s="30"/>
      <c r="G547" s="31"/>
      <c r="H547" s="32"/>
      <c r="I547" s="1"/>
    </row>
    <row r="548" spans="1:9" ht="15.75">
      <c r="A548" s="1"/>
      <c r="B548" s="10"/>
      <c r="C548" s="25"/>
      <c r="D548" s="25"/>
      <c r="E548" s="29"/>
      <c r="F548" s="30"/>
      <c r="G548" s="31"/>
      <c r="H548" s="32"/>
      <c r="I548" s="1"/>
    </row>
    <row r="549" spans="1:9" ht="15.75">
      <c r="A549" s="1"/>
      <c r="B549" s="10"/>
      <c r="C549" s="25"/>
      <c r="D549" s="25"/>
      <c r="E549" s="29"/>
      <c r="F549" s="30"/>
      <c r="G549" s="31"/>
      <c r="H549" s="32"/>
      <c r="I549" s="1"/>
    </row>
    <row r="550" spans="1:9" ht="15.75">
      <c r="A550" s="1"/>
      <c r="B550" s="10"/>
      <c r="C550" s="25"/>
      <c r="D550" s="25"/>
      <c r="E550" s="29"/>
      <c r="F550" s="30"/>
      <c r="G550" s="31"/>
      <c r="H550" s="32"/>
      <c r="I550" s="1"/>
    </row>
    <row r="551" spans="1:9" ht="15.75">
      <c r="A551" s="1"/>
      <c r="B551" s="24"/>
      <c r="C551" s="25"/>
      <c r="D551" s="25"/>
      <c r="E551" s="26"/>
      <c r="F551" s="26"/>
      <c r="G551" s="27"/>
      <c r="H551" s="28"/>
      <c r="I551" s="1"/>
    </row>
    <row r="552" spans="1:9" ht="15.75">
      <c r="A552" s="1"/>
      <c r="B552" s="24"/>
      <c r="C552" s="25"/>
      <c r="D552" s="25"/>
      <c r="E552" s="26"/>
      <c r="F552" s="26"/>
      <c r="G552" s="27"/>
      <c r="H552" s="28"/>
      <c r="I552" s="1"/>
    </row>
    <row r="553" spans="1:9" ht="18.75">
      <c r="A553" s="1"/>
      <c r="B553" s="5" t="s">
        <v>0</v>
      </c>
      <c r="C553" s="6" t="s">
        <v>0</v>
      </c>
      <c r="D553" s="7" t="s">
        <v>1</v>
      </c>
      <c r="E553" s="6" t="s">
        <v>2</v>
      </c>
      <c r="F553" s="6" t="s">
        <v>3</v>
      </c>
      <c r="G553" s="6" t="s">
        <v>4</v>
      </c>
      <c r="H553" s="8" t="s">
        <v>5</v>
      </c>
      <c r="I553" s="1"/>
    </row>
    <row r="554" spans="1:9" ht="21">
      <c r="A554" s="1"/>
      <c r="B554" s="10">
        <v>1</v>
      </c>
      <c r="C554" s="35" t="s">
        <v>351</v>
      </c>
      <c r="D554" s="11" t="s">
        <v>69</v>
      </c>
      <c r="E554" s="46" t="s">
        <v>316</v>
      </c>
      <c r="F554" s="42">
        <v>11</v>
      </c>
      <c r="G554" s="36">
        <v>2</v>
      </c>
      <c r="H554" s="47" t="s">
        <v>352</v>
      </c>
      <c r="I554" s="1"/>
    </row>
    <row r="555" spans="1:9" ht="21">
      <c r="A555" s="1"/>
      <c r="B555" s="10">
        <f>B554+1</f>
        <v>2</v>
      </c>
      <c r="C555" s="35" t="s">
        <v>353</v>
      </c>
      <c r="D555" s="11" t="s">
        <v>69</v>
      </c>
      <c r="E555" s="46" t="s">
        <v>316</v>
      </c>
      <c r="F555" s="42">
        <v>12</v>
      </c>
      <c r="G555" s="36">
        <v>2</v>
      </c>
      <c r="H555" s="47" t="s">
        <v>352</v>
      </c>
      <c r="I555" s="1"/>
    </row>
    <row r="556" spans="1:9" ht="21">
      <c r="A556" s="1"/>
      <c r="B556" s="10">
        <f t="shared" ref="B556:B573" si="16">B555+1</f>
        <v>3</v>
      </c>
      <c r="C556" s="35" t="s">
        <v>354</v>
      </c>
      <c r="D556" s="11" t="s">
        <v>69</v>
      </c>
      <c r="E556" s="46" t="s">
        <v>316</v>
      </c>
      <c r="F556" s="42">
        <v>13</v>
      </c>
      <c r="G556" s="36">
        <v>2</v>
      </c>
      <c r="H556" s="47" t="s">
        <v>352</v>
      </c>
      <c r="I556" s="1"/>
    </row>
    <row r="557" spans="1:9" ht="21">
      <c r="A557" s="1"/>
      <c r="B557" s="10">
        <f t="shared" si="16"/>
        <v>4</v>
      </c>
      <c r="C557" s="35" t="s">
        <v>355</v>
      </c>
      <c r="D557" s="11" t="s">
        <v>69</v>
      </c>
      <c r="E557" s="46" t="s">
        <v>316</v>
      </c>
      <c r="F557" s="42">
        <v>14</v>
      </c>
      <c r="G557" s="36">
        <v>2</v>
      </c>
      <c r="H557" s="47" t="s">
        <v>352</v>
      </c>
      <c r="I557" s="1"/>
    </row>
    <row r="558" spans="1:9" ht="21">
      <c r="A558" s="1"/>
      <c r="B558" s="10">
        <f t="shared" si="16"/>
        <v>5</v>
      </c>
      <c r="C558" s="35" t="s">
        <v>356</v>
      </c>
      <c r="D558" s="11" t="s">
        <v>69</v>
      </c>
      <c r="E558" s="46" t="s">
        <v>316</v>
      </c>
      <c r="F558" s="42">
        <v>15</v>
      </c>
      <c r="G558" s="36">
        <v>5</v>
      </c>
      <c r="H558" s="47" t="s">
        <v>352</v>
      </c>
      <c r="I558" s="1"/>
    </row>
    <row r="559" spans="1:9" ht="21">
      <c r="A559" s="1"/>
      <c r="B559" s="10">
        <f t="shared" si="16"/>
        <v>6</v>
      </c>
      <c r="C559" s="35" t="s">
        <v>357</v>
      </c>
      <c r="D559" s="11" t="s">
        <v>69</v>
      </c>
      <c r="E559" s="46" t="s">
        <v>316</v>
      </c>
      <c r="F559" s="42">
        <v>16</v>
      </c>
      <c r="G559" s="36">
        <v>6</v>
      </c>
      <c r="H559" s="47" t="s">
        <v>352</v>
      </c>
      <c r="I559" s="1"/>
    </row>
    <row r="560" spans="1:9" ht="21">
      <c r="A560" s="1"/>
      <c r="B560" s="10">
        <f t="shared" si="16"/>
        <v>7</v>
      </c>
      <c r="C560" s="35" t="s">
        <v>358</v>
      </c>
      <c r="D560" s="11" t="s">
        <v>69</v>
      </c>
      <c r="E560" s="46" t="s">
        <v>316</v>
      </c>
      <c r="F560" s="42">
        <v>17</v>
      </c>
      <c r="G560" s="36">
        <v>9</v>
      </c>
      <c r="H560" s="47" t="s">
        <v>352</v>
      </c>
      <c r="I560" s="1"/>
    </row>
    <row r="561" spans="1:9" ht="21">
      <c r="A561" s="1"/>
      <c r="B561" s="10">
        <f t="shared" si="16"/>
        <v>8</v>
      </c>
      <c r="C561" s="35" t="s">
        <v>359</v>
      </c>
      <c r="D561" s="11" t="s">
        <v>69</v>
      </c>
      <c r="E561" s="46" t="s">
        <v>316</v>
      </c>
      <c r="F561" s="42">
        <v>18</v>
      </c>
      <c r="G561" s="36">
        <v>11</v>
      </c>
      <c r="H561" s="47" t="s">
        <v>352</v>
      </c>
      <c r="I561" s="1"/>
    </row>
    <row r="562" spans="1:9" ht="21">
      <c r="A562" s="1"/>
      <c r="B562" s="10">
        <f t="shared" si="16"/>
        <v>9</v>
      </c>
      <c r="C562" s="35" t="s">
        <v>360</v>
      </c>
      <c r="D562" s="11" t="s">
        <v>69</v>
      </c>
      <c r="E562" s="46" t="s">
        <v>316</v>
      </c>
      <c r="F562" s="42">
        <v>19</v>
      </c>
      <c r="G562" s="36">
        <v>15</v>
      </c>
      <c r="H562" s="47" t="s">
        <v>352</v>
      </c>
      <c r="I562" s="1"/>
    </row>
    <row r="563" spans="1:9" ht="21">
      <c r="A563" s="1"/>
      <c r="B563" s="10">
        <f t="shared" si="16"/>
        <v>10</v>
      </c>
      <c r="C563" s="35" t="s">
        <v>361</v>
      </c>
      <c r="D563" s="11" t="s">
        <v>69</v>
      </c>
      <c r="E563" s="46" t="s">
        <v>316</v>
      </c>
      <c r="F563" s="42">
        <v>20</v>
      </c>
      <c r="G563" s="36">
        <v>20</v>
      </c>
      <c r="H563" s="47" t="s">
        <v>352</v>
      </c>
      <c r="I563" s="1"/>
    </row>
    <row r="564" spans="1:9" ht="21">
      <c r="A564" s="1"/>
      <c r="B564" s="10">
        <f t="shared" si="16"/>
        <v>11</v>
      </c>
      <c r="C564" s="35" t="s">
        <v>362</v>
      </c>
      <c r="D564" s="11" t="s">
        <v>69</v>
      </c>
      <c r="E564" s="46" t="s">
        <v>316</v>
      </c>
      <c r="F564" s="42">
        <v>21</v>
      </c>
      <c r="G564" s="36">
        <v>24</v>
      </c>
      <c r="H564" s="47" t="s">
        <v>352</v>
      </c>
      <c r="I564" s="1"/>
    </row>
    <row r="565" spans="1:9" ht="21">
      <c r="A565" s="1"/>
      <c r="B565" s="10">
        <f t="shared" si="16"/>
        <v>12</v>
      </c>
      <c r="C565" s="35" t="s">
        <v>363</v>
      </c>
      <c r="D565" s="11" t="s">
        <v>69</v>
      </c>
      <c r="E565" s="46" t="s">
        <v>316</v>
      </c>
      <c r="F565" s="42">
        <v>22</v>
      </c>
      <c r="G565" s="36">
        <v>33</v>
      </c>
      <c r="H565" s="47" t="s">
        <v>352</v>
      </c>
      <c r="I565" s="1"/>
    </row>
    <row r="566" spans="1:9" ht="21">
      <c r="A566" s="1"/>
      <c r="B566" s="10">
        <f t="shared" si="16"/>
        <v>13</v>
      </c>
      <c r="C566" s="35" t="s">
        <v>364</v>
      </c>
      <c r="D566" s="11" t="s">
        <v>69</v>
      </c>
      <c r="E566" s="46" t="s">
        <v>316</v>
      </c>
      <c r="F566" s="42">
        <v>23</v>
      </c>
      <c r="G566" s="36">
        <v>41</v>
      </c>
      <c r="H566" s="47" t="s">
        <v>352</v>
      </c>
      <c r="I566" s="1"/>
    </row>
    <row r="567" spans="1:9" ht="21">
      <c r="A567" s="1"/>
      <c r="B567" s="10">
        <f t="shared" si="16"/>
        <v>14</v>
      </c>
      <c r="C567" s="35" t="s">
        <v>365</v>
      </c>
      <c r="D567" s="11" t="s">
        <v>69</v>
      </c>
      <c r="E567" s="46" t="s">
        <v>316</v>
      </c>
      <c r="F567" s="42">
        <v>24</v>
      </c>
      <c r="G567" s="36">
        <v>49</v>
      </c>
      <c r="H567" s="47" t="s">
        <v>352</v>
      </c>
      <c r="I567" s="1"/>
    </row>
    <row r="568" spans="1:9" ht="21">
      <c r="A568" s="1"/>
      <c r="B568" s="10">
        <f t="shared" si="16"/>
        <v>15</v>
      </c>
      <c r="C568" s="35" t="s">
        <v>366</v>
      </c>
      <c r="D568" s="11" t="s">
        <v>69</v>
      </c>
      <c r="E568" s="46" t="s">
        <v>316</v>
      </c>
      <c r="F568" s="42">
        <v>25</v>
      </c>
      <c r="G568" s="36">
        <v>56</v>
      </c>
      <c r="H568" s="47" t="s">
        <v>352</v>
      </c>
      <c r="I568" s="1"/>
    </row>
    <row r="569" spans="1:9" ht="21">
      <c r="A569" s="1"/>
      <c r="B569" s="10">
        <f t="shared" si="16"/>
        <v>16</v>
      </c>
      <c r="C569" s="35" t="s">
        <v>367</v>
      </c>
      <c r="D569" s="11" t="s">
        <v>69</v>
      </c>
      <c r="E569" s="46" t="s">
        <v>316</v>
      </c>
      <c r="F569" s="42">
        <v>26</v>
      </c>
      <c r="G569" s="36">
        <v>63</v>
      </c>
      <c r="H569" s="47" t="s">
        <v>352</v>
      </c>
      <c r="I569" s="1"/>
    </row>
    <row r="570" spans="1:9" ht="21">
      <c r="A570" s="1"/>
      <c r="B570" s="10">
        <f t="shared" si="16"/>
        <v>17</v>
      </c>
      <c r="C570" s="35" t="s">
        <v>368</v>
      </c>
      <c r="D570" s="11" t="s">
        <v>69</v>
      </c>
      <c r="E570" s="46" t="s">
        <v>316</v>
      </c>
      <c r="F570" s="42">
        <v>27</v>
      </c>
      <c r="G570" s="36">
        <v>78</v>
      </c>
      <c r="H570" s="47" t="s">
        <v>352</v>
      </c>
      <c r="I570" s="1"/>
    </row>
    <row r="571" spans="1:9" ht="21">
      <c r="A571" s="1"/>
      <c r="B571" s="10">
        <f t="shared" si="16"/>
        <v>18</v>
      </c>
      <c r="C571" s="35" t="s">
        <v>369</v>
      </c>
      <c r="D571" s="11" t="s">
        <v>69</v>
      </c>
      <c r="E571" s="46" t="s">
        <v>316</v>
      </c>
      <c r="F571" s="42">
        <v>28</v>
      </c>
      <c r="G571" s="36">
        <v>91</v>
      </c>
      <c r="H571" s="47" t="s">
        <v>352</v>
      </c>
      <c r="I571" s="1"/>
    </row>
    <row r="572" spans="1:9" ht="21">
      <c r="A572" s="1"/>
      <c r="B572" s="10">
        <f t="shared" si="16"/>
        <v>19</v>
      </c>
      <c r="C572" s="35" t="s">
        <v>370</v>
      </c>
      <c r="D572" s="11" t="s">
        <v>69</v>
      </c>
      <c r="E572" s="46" t="s">
        <v>316</v>
      </c>
      <c r="F572" s="42">
        <v>29</v>
      </c>
      <c r="G572" s="36">
        <v>106</v>
      </c>
      <c r="H572" s="47" t="s">
        <v>352</v>
      </c>
      <c r="I572" s="1"/>
    </row>
    <row r="573" spans="1:9" ht="21">
      <c r="A573" s="1"/>
      <c r="B573" s="10">
        <f t="shared" si="16"/>
        <v>20</v>
      </c>
      <c r="C573" s="35" t="s">
        <v>371</v>
      </c>
      <c r="D573" s="11" t="s">
        <v>69</v>
      </c>
      <c r="E573" s="46" t="s">
        <v>316</v>
      </c>
      <c r="F573" s="42">
        <v>30</v>
      </c>
      <c r="G573" s="36">
        <v>120</v>
      </c>
      <c r="H573" s="47" t="s">
        <v>352</v>
      </c>
      <c r="I573" s="1"/>
    </row>
    <row r="574" spans="1:9">
      <c r="A574" s="1"/>
      <c r="B574" s="44"/>
      <c r="C574" s="45"/>
      <c r="D574" s="45"/>
      <c r="E574" s="45"/>
      <c r="F574" s="45"/>
      <c r="G574" s="45"/>
      <c r="H574" s="45"/>
      <c r="I574" s="1"/>
    </row>
    <row r="575" spans="1:9" ht="15.75">
      <c r="A575" s="1"/>
      <c r="B575" s="2"/>
      <c r="C575" s="1"/>
      <c r="D575" s="1"/>
      <c r="E575" s="1"/>
      <c r="F575" s="1"/>
      <c r="G575" s="1"/>
      <c r="H575" s="1"/>
      <c r="I575" s="9"/>
    </row>
    <row r="576" spans="1:9" ht="18.75">
      <c r="A576" s="1"/>
      <c r="B576" s="24"/>
      <c r="C576" s="25"/>
      <c r="D576" s="25"/>
      <c r="E576" s="26"/>
      <c r="F576" s="26"/>
      <c r="G576" s="27"/>
      <c r="H576" s="28"/>
      <c r="I576" s="16">
        <v>19</v>
      </c>
    </row>
    <row r="577" spans="1:9" ht="15.75">
      <c r="A577" s="1"/>
      <c r="B577" s="10"/>
      <c r="C577" s="25"/>
      <c r="D577" s="25"/>
      <c r="E577" s="29"/>
      <c r="F577" s="30"/>
      <c r="G577" s="31"/>
      <c r="H577" s="32"/>
      <c r="I577" s="9"/>
    </row>
    <row r="578" spans="1:9" ht="15.75">
      <c r="A578" s="1"/>
      <c r="B578" s="10"/>
      <c r="C578" s="25"/>
      <c r="D578" s="25"/>
      <c r="E578" s="29"/>
      <c r="F578" s="30"/>
      <c r="G578" s="31"/>
      <c r="H578" s="32"/>
      <c r="I578" s="9"/>
    </row>
    <row r="579" spans="1:9" ht="15.75">
      <c r="A579" s="1"/>
      <c r="B579" s="10"/>
      <c r="C579" s="25"/>
      <c r="D579" s="25"/>
      <c r="E579" s="29"/>
      <c r="F579" s="30"/>
      <c r="G579" s="31"/>
      <c r="H579" s="32"/>
      <c r="I579" s="1"/>
    </row>
    <row r="580" spans="1:9" ht="15.75">
      <c r="A580" s="1"/>
      <c r="B580" s="10"/>
      <c r="C580" s="25"/>
      <c r="D580" s="25"/>
      <c r="E580" s="29"/>
      <c r="F580" s="30"/>
      <c r="G580" s="31"/>
      <c r="H580" s="32"/>
      <c r="I580" s="1"/>
    </row>
    <row r="581" spans="1:9" ht="15.75">
      <c r="A581" s="1"/>
      <c r="B581" s="10"/>
      <c r="C581" s="25"/>
      <c r="D581" s="25"/>
      <c r="E581" s="29"/>
      <c r="F581" s="30"/>
      <c r="G581" s="31"/>
      <c r="H581" s="32"/>
      <c r="I581" s="1"/>
    </row>
    <row r="582" spans="1:9" ht="15.75">
      <c r="A582" s="1"/>
      <c r="B582" s="10"/>
      <c r="C582" s="25"/>
      <c r="D582" s="25"/>
      <c r="E582" s="29"/>
      <c r="F582" s="30"/>
      <c r="G582" s="31"/>
      <c r="H582" s="32"/>
      <c r="I582" s="1"/>
    </row>
    <row r="583" spans="1:9" ht="15.75">
      <c r="A583" s="1"/>
      <c r="B583" s="24"/>
      <c r="C583" s="25"/>
      <c r="D583" s="25"/>
      <c r="E583" s="26"/>
      <c r="F583" s="26"/>
      <c r="G583" s="27"/>
      <c r="H583" s="28"/>
      <c r="I583" s="1"/>
    </row>
    <row r="584" spans="1:9" ht="15.75">
      <c r="A584" s="1"/>
      <c r="B584" s="24"/>
      <c r="C584" s="25"/>
      <c r="D584" s="25"/>
      <c r="E584" s="26"/>
      <c r="F584" s="26"/>
      <c r="G584" s="27"/>
      <c r="H584" s="28"/>
      <c r="I584" s="1"/>
    </row>
    <row r="585" spans="1:9" ht="18.75">
      <c r="A585" s="1"/>
      <c r="B585" s="5" t="s">
        <v>0</v>
      </c>
      <c r="C585" s="6" t="s">
        <v>0</v>
      </c>
      <c r="D585" s="7" t="s">
        <v>1</v>
      </c>
      <c r="E585" s="6" t="s">
        <v>2</v>
      </c>
      <c r="F585" s="6" t="s">
        <v>3</v>
      </c>
      <c r="G585" s="6" t="s">
        <v>4</v>
      </c>
      <c r="H585" s="8" t="s">
        <v>5</v>
      </c>
      <c r="I585" s="1"/>
    </row>
    <row r="586" spans="1:9" ht="21">
      <c r="A586" s="1"/>
      <c r="B586" s="10">
        <v>1</v>
      </c>
      <c r="C586" s="35" t="s">
        <v>372</v>
      </c>
      <c r="D586" s="11" t="s">
        <v>69</v>
      </c>
      <c r="E586" s="46" t="s">
        <v>373</v>
      </c>
      <c r="F586" s="42">
        <v>8</v>
      </c>
      <c r="G586" s="36">
        <v>4</v>
      </c>
      <c r="H586" s="47" t="s">
        <v>374</v>
      </c>
      <c r="I586" s="1"/>
    </row>
    <row r="587" spans="1:9" ht="21">
      <c r="A587" s="1"/>
      <c r="B587" s="10">
        <f>B586+1</f>
        <v>2</v>
      </c>
      <c r="C587" s="35" t="s">
        <v>375</v>
      </c>
      <c r="D587" s="11" t="s">
        <v>69</v>
      </c>
      <c r="E587" s="46" t="s">
        <v>373</v>
      </c>
      <c r="F587" s="42">
        <v>9</v>
      </c>
      <c r="G587" s="36">
        <v>7</v>
      </c>
      <c r="H587" s="47" t="s">
        <v>374</v>
      </c>
      <c r="I587" s="1"/>
    </row>
    <row r="588" spans="1:9" ht="21">
      <c r="A588" s="1"/>
      <c r="B588" s="10">
        <f t="shared" ref="B588:B598" si="17">B587+1</f>
        <v>3</v>
      </c>
      <c r="C588" s="35" t="s">
        <v>376</v>
      </c>
      <c r="D588" s="11" t="s">
        <v>69</v>
      </c>
      <c r="E588" s="46" t="s">
        <v>373</v>
      </c>
      <c r="F588" s="42">
        <v>10</v>
      </c>
      <c r="G588" s="36">
        <v>14</v>
      </c>
      <c r="H588" s="47" t="s">
        <v>374</v>
      </c>
      <c r="I588" s="1"/>
    </row>
    <row r="589" spans="1:9" ht="21">
      <c r="A589" s="1"/>
      <c r="B589" s="10">
        <f t="shared" si="17"/>
        <v>4</v>
      </c>
      <c r="C589" s="35" t="s">
        <v>377</v>
      </c>
      <c r="D589" s="11" t="s">
        <v>69</v>
      </c>
      <c r="E589" s="46" t="s">
        <v>373</v>
      </c>
      <c r="F589" s="42">
        <v>11</v>
      </c>
      <c r="G589" s="36">
        <v>22</v>
      </c>
      <c r="H589" s="47" t="s">
        <v>374</v>
      </c>
      <c r="I589" s="1"/>
    </row>
    <row r="590" spans="1:9" ht="21">
      <c r="A590" s="1"/>
      <c r="B590" s="10">
        <f t="shared" si="17"/>
        <v>5</v>
      </c>
      <c r="C590" s="35" t="s">
        <v>378</v>
      </c>
      <c r="D590" s="11" t="s">
        <v>69</v>
      </c>
      <c r="E590" s="46" t="s">
        <v>373</v>
      </c>
      <c r="F590" s="42">
        <v>12</v>
      </c>
      <c r="G590" s="36">
        <v>39</v>
      </c>
      <c r="H590" s="47" t="s">
        <v>374</v>
      </c>
      <c r="I590" s="1"/>
    </row>
    <row r="591" spans="1:9" ht="21">
      <c r="A591" s="1"/>
      <c r="B591" s="10">
        <f t="shared" si="17"/>
        <v>6</v>
      </c>
      <c r="C591" s="35" t="s">
        <v>379</v>
      </c>
      <c r="D591" s="11" t="s">
        <v>69</v>
      </c>
      <c r="E591" s="46" t="s">
        <v>373</v>
      </c>
      <c r="F591" s="42">
        <v>13</v>
      </c>
      <c r="G591" s="36">
        <v>64</v>
      </c>
      <c r="H591" s="47" t="s">
        <v>374</v>
      </c>
      <c r="I591" s="1"/>
    </row>
    <row r="592" spans="1:9" ht="21">
      <c r="A592" s="1"/>
      <c r="B592" s="10">
        <f t="shared" si="17"/>
        <v>7</v>
      </c>
      <c r="C592" s="35" t="s">
        <v>380</v>
      </c>
      <c r="D592" s="11" t="s">
        <v>69</v>
      </c>
      <c r="E592" s="46" t="s">
        <v>373</v>
      </c>
      <c r="F592" s="42">
        <v>14</v>
      </c>
      <c r="G592" s="36">
        <v>102</v>
      </c>
      <c r="H592" s="47" t="s">
        <v>374</v>
      </c>
      <c r="I592" s="1"/>
    </row>
    <row r="593" spans="1:9" ht="21">
      <c r="A593" s="1"/>
      <c r="B593" s="10">
        <f t="shared" si="17"/>
        <v>8</v>
      </c>
      <c r="C593" s="35" t="s">
        <v>381</v>
      </c>
      <c r="D593" s="11" t="s">
        <v>69</v>
      </c>
      <c r="E593" s="46" t="s">
        <v>373</v>
      </c>
      <c r="F593" s="42">
        <v>15</v>
      </c>
      <c r="G593" s="36">
        <v>147</v>
      </c>
      <c r="H593" s="47" t="s">
        <v>374</v>
      </c>
      <c r="I593" s="1"/>
    </row>
    <row r="594" spans="1:9" ht="21">
      <c r="A594" s="1"/>
      <c r="B594" s="10">
        <f t="shared" si="17"/>
        <v>9</v>
      </c>
      <c r="C594" s="35" t="s">
        <v>382</v>
      </c>
      <c r="D594" s="11" t="s">
        <v>69</v>
      </c>
      <c r="E594" s="46" t="s">
        <v>373</v>
      </c>
      <c r="F594" s="42">
        <v>16</v>
      </c>
      <c r="G594" s="36">
        <v>228</v>
      </c>
      <c r="H594" s="47" t="s">
        <v>374</v>
      </c>
      <c r="I594" s="1"/>
    </row>
    <row r="595" spans="1:9" ht="21">
      <c r="A595" s="1"/>
      <c r="B595" s="10">
        <f t="shared" si="17"/>
        <v>10</v>
      </c>
      <c r="C595" s="35" t="s">
        <v>383</v>
      </c>
      <c r="D595" s="11" t="s">
        <v>69</v>
      </c>
      <c r="E595" s="46" t="s">
        <v>373</v>
      </c>
      <c r="F595" s="42">
        <v>17</v>
      </c>
      <c r="G595" s="36">
        <v>338</v>
      </c>
      <c r="H595" s="47" t="s">
        <v>374</v>
      </c>
      <c r="I595" s="1"/>
    </row>
    <row r="596" spans="1:9" ht="21">
      <c r="A596" s="1"/>
      <c r="B596" s="10">
        <f t="shared" si="17"/>
        <v>11</v>
      </c>
      <c r="C596" s="35" t="s">
        <v>384</v>
      </c>
      <c r="D596" s="11" t="s">
        <v>69</v>
      </c>
      <c r="E596" s="46" t="s">
        <v>373</v>
      </c>
      <c r="F596" s="42">
        <v>18</v>
      </c>
      <c r="G596" s="36">
        <v>490</v>
      </c>
      <c r="H596" s="47" t="s">
        <v>374</v>
      </c>
      <c r="I596" s="1"/>
    </row>
    <row r="597" spans="1:9" ht="21">
      <c r="A597" s="1"/>
      <c r="B597" s="10">
        <f t="shared" si="17"/>
        <v>12</v>
      </c>
      <c r="C597" s="35" t="s">
        <v>385</v>
      </c>
      <c r="D597" s="11" t="s">
        <v>69</v>
      </c>
      <c r="E597" s="46" t="s">
        <v>373</v>
      </c>
      <c r="F597" s="42">
        <v>19</v>
      </c>
      <c r="G597" s="36">
        <v>683</v>
      </c>
      <c r="H597" s="47" t="s">
        <v>374</v>
      </c>
      <c r="I597" s="1"/>
    </row>
    <row r="598" spans="1:9" ht="21">
      <c r="A598" s="1"/>
      <c r="B598" s="10">
        <f t="shared" si="17"/>
        <v>13</v>
      </c>
      <c r="C598" s="35" t="s">
        <v>386</v>
      </c>
      <c r="D598" s="11" t="s">
        <v>69</v>
      </c>
      <c r="E598" s="46" t="s">
        <v>373</v>
      </c>
      <c r="F598" s="42">
        <v>20</v>
      </c>
      <c r="G598" s="36">
        <v>854</v>
      </c>
      <c r="H598" s="47" t="s">
        <v>374</v>
      </c>
      <c r="I598" s="1"/>
    </row>
    <row r="599" spans="1:9">
      <c r="A599" s="1"/>
      <c r="B599" s="44"/>
      <c r="C599" s="45"/>
      <c r="D599" s="45"/>
      <c r="E599" s="45"/>
      <c r="F599" s="45"/>
      <c r="G599" s="45"/>
      <c r="H599" s="45"/>
      <c r="I599" s="1"/>
    </row>
    <row r="600" spans="1:9" ht="15.75">
      <c r="A600" s="1"/>
      <c r="B600" s="2"/>
      <c r="C600" s="1"/>
      <c r="D600" s="1"/>
      <c r="E600" s="1"/>
      <c r="F600" s="1"/>
      <c r="G600" s="1"/>
      <c r="H600" s="1"/>
      <c r="I600" s="9"/>
    </row>
    <row r="601" spans="1:9" ht="18.75">
      <c r="A601" s="1"/>
      <c r="B601" s="24"/>
      <c r="C601" s="25"/>
      <c r="D601" s="25"/>
      <c r="E601" s="26"/>
      <c r="F601" s="26"/>
      <c r="G601" s="27"/>
      <c r="H601" s="28"/>
      <c r="I601" s="16">
        <v>20</v>
      </c>
    </row>
    <row r="602" spans="1:9" ht="15.75">
      <c r="A602" s="1"/>
      <c r="B602" s="10"/>
      <c r="C602" s="25"/>
      <c r="D602" s="25"/>
      <c r="E602" s="29"/>
      <c r="F602" s="30"/>
      <c r="G602" s="31"/>
      <c r="H602" s="32"/>
      <c r="I602" s="9"/>
    </row>
    <row r="603" spans="1:9" ht="15.75">
      <c r="A603" s="1"/>
      <c r="B603" s="10"/>
      <c r="C603" s="25"/>
      <c r="D603" s="25"/>
      <c r="E603" s="29"/>
      <c r="F603" s="30"/>
      <c r="G603" s="31"/>
      <c r="H603" s="32"/>
      <c r="I603" s="9"/>
    </row>
    <row r="604" spans="1:9" ht="15.75">
      <c r="A604" s="1"/>
      <c r="B604" s="10"/>
      <c r="C604" s="25"/>
      <c r="D604" s="25"/>
      <c r="E604" s="29"/>
      <c r="F604" s="30"/>
      <c r="G604" s="31"/>
      <c r="H604" s="32"/>
      <c r="I604" s="1"/>
    </row>
    <row r="605" spans="1:9" ht="15.75">
      <c r="A605" s="1"/>
      <c r="B605" s="10"/>
      <c r="C605" s="25"/>
      <c r="D605" s="25"/>
      <c r="E605" s="29"/>
      <c r="F605" s="30"/>
      <c r="G605" s="31"/>
      <c r="H605" s="32"/>
      <c r="I605" s="1"/>
    </row>
    <row r="606" spans="1:9" ht="15.75">
      <c r="A606" s="1"/>
      <c r="B606" s="10"/>
      <c r="C606" s="25"/>
      <c r="D606" s="25"/>
      <c r="E606" s="29"/>
      <c r="F606" s="30"/>
      <c r="G606" s="31"/>
      <c r="H606" s="32"/>
      <c r="I606" s="1"/>
    </row>
    <row r="607" spans="1:9" ht="15.75">
      <c r="A607" s="1"/>
      <c r="B607" s="10"/>
      <c r="C607" s="25"/>
      <c r="D607" s="25"/>
      <c r="E607" s="29"/>
      <c r="F607" s="30"/>
      <c r="G607" s="31"/>
      <c r="H607" s="32"/>
      <c r="I607" s="1"/>
    </row>
    <row r="608" spans="1:9" ht="15.75">
      <c r="A608" s="1"/>
      <c r="B608" s="24"/>
      <c r="C608" s="25"/>
      <c r="D608" s="25"/>
      <c r="E608" s="26"/>
      <c r="F608" s="26"/>
      <c r="G608" s="27"/>
      <c r="H608" s="28"/>
      <c r="I608" s="1"/>
    </row>
    <row r="609" spans="1:9" ht="15.75">
      <c r="A609" s="1"/>
      <c r="B609" s="24"/>
      <c r="C609" s="25"/>
      <c r="D609" s="25"/>
      <c r="E609" s="26"/>
      <c r="F609" s="26"/>
      <c r="G609" s="27"/>
      <c r="H609" s="28"/>
      <c r="I609" s="1"/>
    </row>
    <row r="610" spans="1:9" ht="18.75">
      <c r="A610" s="1"/>
      <c r="B610" s="5" t="s">
        <v>0</v>
      </c>
      <c r="C610" s="6" t="s">
        <v>0</v>
      </c>
      <c r="D610" s="7" t="s">
        <v>1</v>
      </c>
      <c r="E610" s="6" t="s">
        <v>2</v>
      </c>
      <c r="F610" s="6" t="s">
        <v>3</v>
      </c>
      <c r="G610" s="6" t="s">
        <v>4</v>
      </c>
      <c r="H610" s="8" t="s">
        <v>5</v>
      </c>
      <c r="I610" s="1"/>
    </row>
    <row r="611" spans="1:9" ht="21">
      <c r="A611" s="1"/>
      <c r="B611" s="10">
        <v>1</v>
      </c>
      <c r="C611" s="35" t="s">
        <v>387</v>
      </c>
      <c r="D611" s="11" t="s">
        <v>69</v>
      </c>
      <c r="E611" s="46" t="s">
        <v>373</v>
      </c>
      <c r="F611" s="42">
        <v>10</v>
      </c>
      <c r="G611" s="36">
        <v>3</v>
      </c>
      <c r="H611" s="47" t="s">
        <v>388</v>
      </c>
      <c r="I611" s="1"/>
    </row>
    <row r="612" spans="1:9" ht="21">
      <c r="A612" s="1"/>
      <c r="B612" s="10">
        <f>B611+1</f>
        <v>2</v>
      </c>
      <c r="C612" s="35" t="s">
        <v>389</v>
      </c>
      <c r="D612" s="11" t="s">
        <v>69</v>
      </c>
      <c r="E612" s="46" t="s">
        <v>373</v>
      </c>
      <c r="F612" s="42">
        <v>11</v>
      </c>
      <c r="G612" s="36">
        <v>5</v>
      </c>
      <c r="H612" s="47" t="s">
        <v>388</v>
      </c>
      <c r="I612" s="1"/>
    </row>
    <row r="613" spans="1:9" ht="21">
      <c r="A613" s="1"/>
      <c r="B613" s="10">
        <f t="shared" ref="B613:B631" si="18">B612+1</f>
        <v>3</v>
      </c>
      <c r="C613" s="35" t="s">
        <v>390</v>
      </c>
      <c r="D613" s="11" t="s">
        <v>69</v>
      </c>
      <c r="E613" s="46" t="s">
        <v>373</v>
      </c>
      <c r="F613" s="42">
        <v>12</v>
      </c>
      <c r="G613" s="36">
        <v>6</v>
      </c>
      <c r="H613" s="47" t="s">
        <v>388</v>
      </c>
      <c r="I613" s="1"/>
    </row>
    <row r="614" spans="1:9" ht="21">
      <c r="A614" s="1"/>
      <c r="B614" s="10">
        <f t="shared" si="18"/>
        <v>4</v>
      </c>
      <c r="C614" s="35" t="s">
        <v>391</v>
      </c>
      <c r="D614" s="11" t="s">
        <v>69</v>
      </c>
      <c r="E614" s="46" t="s">
        <v>373</v>
      </c>
      <c r="F614" s="42">
        <v>13</v>
      </c>
      <c r="G614" s="36">
        <v>10</v>
      </c>
      <c r="H614" s="47" t="s">
        <v>388</v>
      </c>
      <c r="I614" s="1"/>
    </row>
    <row r="615" spans="1:9" ht="21">
      <c r="A615" s="1"/>
      <c r="B615" s="10">
        <f t="shared" si="18"/>
        <v>5</v>
      </c>
      <c r="C615" s="35" t="s">
        <v>392</v>
      </c>
      <c r="D615" s="11" t="s">
        <v>69</v>
      </c>
      <c r="E615" s="46" t="s">
        <v>373</v>
      </c>
      <c r="F615" s="42">
        <v>14</v>
      </c>
      <c r="G615" s="36">
        <v>14</v>
      </c>
      <c r="H615" s="47" t="s">
        <v>388</v>
      </c>
      <c r="I615" s="1"/>
    </row>
    <row r="616" spans="1:9" ht="21">
      <c r="A616" s="1"/>
      <c r="B616" s="10">
        <f t="shared" si="18"/>
        <v>6</v>
      </c>
      <c r="C616" s="35" t="s">
        <v>393</v>
      </c>
      <c r="D616" s="11" t="s">
        <v>69</v>
      </c>
      <c r="E616" s="46" t="s">
        <v>373</v>
      </c>
      <c r="F616" s="42">
        <v>15</v>
      </c>
      <c r="G616" s="36">
        <v>19</v>
      </c>
      <c r="H616" s="47" t="s">
        <v>388</v>
      </c>
      <c r="I616" s="1"/>
    </row>
    <row r="617" spans="1:9" ht="21">
      <c r="A617" s="1"/>
      <c r="B617" s="10">
        <f t="shared" si="18"/>
        <v>7</v>
      </c>
      <c r="C617" s="35" t="s">
        <v>394</v>
      </c>
      <c r="D617" s="11" t="s">
        <v>69</v>
      </c>
      <c r="E617" s="46" t="s">
        <v>373</v>
      </c>
      <c r="F617" s="42">
        <v>16</v>
      </c>
      <c r="G617" s="36">
        <v>25</v>
      </c>
      <c r="H617" s="47" t="s">
        <v>388</v>
      </c>
      <c r="I617" s="1"/>
    </row>
    <row r="618" spans="1:9" ht="21">
      <c r="A618" s="1"/>
      <c r="B618" s="10">
        <f t="shared" si="18"/>
        <v>8</v>
      </c>
      <c r="C618" s="35" t="s">
        <v>395</v>
      </c>
      <c r="D618" s="11" t="s">
        <v>69</v>
      </c>
      <c r="E618" s="46" t="s">
        <v>373</v>
      </c>
      <c r="F618" s="42">
        <v>17</v>
      </c>
      <c r="G618" s="36">
        <v>33</v>
      </c>
      <c r="H618" s="47" t="s">
        <v>388</v>
      </c>
      <c r="I618" s="1"/>
    </row>
    <row r="619" spans="1:9" ht="21">
      <c r="A619" s="1"/>
      <c r="B619" s="10">
        <f t="shared" si="18"/>
        <v>9</v>
      </c>
      <c r="C619" s="35" t="s">
        <v>396</v>
      </c>
      <c r="D619" s="11" t="s">
        <v>69</v>
      </c>
      <c r="E619" s="46" t="s">
        <v>373</v>
      </c>
      <c r="F619" s="42">
        <v>18</v>
      </c>
      <c r="G619" s="36">
        <v>42</v>
      </c>
      <c r="H619" s="47" t="s">
        <v>388</v>
      </c>
      <c r="I619" s="1"/>
    </row>
    <row r="620" spans="1:9" ht="21">
      <c r="A620" s="1"/>
      <c r="B620" s="10">
        <f t="shared" si="18"/>
        <v>10</v>
      </c>
      <c r="C620" s="35" t="s">
        <v>397</v>
      </c>
      <c r="D620" s="11" t="s">
        <v>69</v>
      </c>
      <c r="E620" s="46" t="s">
        <v>373</v>
      </c>
      <c r="F620" s="42">
        <v>19</v>
      </c>
      <c r="G620" s="36">
        <v>54</v>
      </c>
      <c r="H620" s="47" t="s">
        <v>388</v>
      </c>
      <c r="I620" s="1"/>
    </row>
    <row r="621" spans="1:9" ht="21">
      <c r="A621" s="1"/>
      <c r="B621" s="10">
        <f t="shared" si="18"/>
        <v>11</v>
      </c>
      <c r="C621" s="35" t="s">
        <v>398</v>
      </c>
      <c r="D621" s="11" t="s">
        <v>69</v>
      </c>
      <c r="E621" s="46" t="s">
        <v>373</v>
      </c>
      <c r="F621" s="42">
        <v>20</v>
      </c>
      <c r="G621" s="36">
        <v>68</v>
      </c>
      <c r="H621" s="47" t="s">
        <v>388</v>
      </c>
      <c r="I621" s="1"/>
    </row>
    <row r="622" spans="1:9" ht="21">
      <c r="A622" s="1"/>
      <c r="B622" s="10">
        <f t="shared" si="18"/>
        <v>12</v>
      </c>
      <c r="C622" s="35" t="s">
        <v>399</v>
      </c>
      <c r="D622" s="11" t="s">
        <v>69</v>
      </c>
      <c r="E622" s="46" t="s">
        <v>373</v>
      </c>
      <c r="F622" s="42">
        <v>21</v>
      </c>
      <c r="G622" s="36">
        <v>84</v>
      </c>
      <c r="H622" s="47" t="s">
        <v>388</v>
      </c>
      <c r="I622" s="1"/>
    </row>
    <row r="623" spans="1:9" ht="21">
      <c r="A623" s="1"/>
      <c r="B623" s="10">
        <f t="shared" si="18"/>
        <v>13</v>
      </c>
      <c r="C623" s="35" t="s">
        <v>400</v>
      </c>
      <c r="D623" s="11" t="s">
        <v>69</v>
      </c>
      <c r="E623" s="46" t="s">
        <v>373</v>
      </c>
      <c r="F623" s="42">
        <v>22</v>
      </c>
      <c r="G623" s="36">
        <v>106</v>
      </c>
      <c r="H623" s="47" t="s">
        <v>388</v>
      </c>
      <c r="I623" s="1"/>
    </row>
    <row r="624" spans="1:9" ht="21">
      <c r="A624" s="1"/>
      <c r="B624" s="10">
        <f t="shared" si="18"/>
        <v>14</v>
      </c>
      <c r="C624" s="35" t="s">
        <v>401</v>
      </c>
      <c r="D624" s="11" t="s">
        <v>69</v>
      </c>
      <c r="E624" s="46" t="s">
        <v>373</v>
      </c>
      <c r="F624" s="42">
        <v>23</v>
      </c>
      <c r="G624" s="36">
        <v>126</v>
      </c>
      <c r="H624" s="47" t="s">
        <v>388</v>
      </c>
      <c r="I624" s="1"/>
    </row>
    <row r="625" spans="1:9" ht="21">
      <c r="A625" s="1"/>
      <c r="B625" s="10">
        <f t="shared" si="18"/>
        <v>15</v>
      </c>
      <c r="C625" s="35" t="s">
        <v>402</v>
      </c>
      <c r="D625" s="11" t="s">
        <v>69</v>
      </c>
      <c r="E625" s="46" t="s">
        <v>373</v>
      </c>
      <c r="F625" s="42">
        <v>24</v>
      </c>
      <c r="G625" s="36">
        <v>149</v>
      </c>
      <c r="H625" s="47" t="s">
        <v>388</v>
      </c>
      <c r="I625" s="1"/>
    </row>
    <row r="626" spans="1:9" ht="21">
      <c r="A626" s="1"/>
      <c r="B626" s="10">
        <f t="shared" si="18"/>
        <v>16</v>
      </c>
      <c r="C626" s="35" t="s">
        <v>403</v>
      </c>
      <c r="D626" s="11" t="s">
        <v>69</v>
      </c>
      <c r="E626" s="46" t="s">
        <v>373</v>
      </c>
      <c r="F626" s="42">
        <v>25</v>
      </c>
      <c r="G626" s="36">
        <v>182</v>
      </c>
      <c r="H626" s="47" t="s">
        <v>388</v>
      </c>
      <c r="I626" s="1"/>
    </row>
    <row r="627" spans="1:9" ht="21">
      <c r="A627" s="1"/>
      <c r="B627" s="10">
        <f t="shared" si="18"/>
        <v>17</v>
      </c>
      <c r="C627" s="35" t="s">
        <v>404</v>
      </c>
      <c r="D627" s="11" t="s">
        <v>69</v>
      </c>
      <c r="E627" s="46" t="s">
        <v>373</v>
      </c>
      <c r="F627" s="42">
        <v>26</v>
      </c>
      <c r="G627" s="36">
        <v>229</v>
      </c>
      <c r="H627" s="47" t="s">
        <v>388</v>
      </c>
      <c r="I627" s="1"/>
    </row>
    <row r="628" spans="1:9" ht="21">
      <c r="A628" s="1"/>
      <c r="B628" s="10">
        <f t="shared" si="18"/>
        <v>18</v>
      </c>
      <c r="C628" s="35" t="s">
        <v>405</v>
      </c>
      <c r="D628" s="11" t="s">
        <v>69</v>
      </c>
      <c r="E628" s="46" t="s">
        <v>373</v>
      </c>
      <c r="F628" s="42">
        <v>27</v>
      </c>
      <c r="G628" s="36">
        <v>247</v>
      </c>
      <c r="H628" s="47" t="s">
        <v>388</v>
      </c>
      <c r="I628" s="1"/>
    </row>
    <row r="629" spans="1:9" ht="21">
      <c r="A629" s="1"/>
      <c r="B629" s="10">
        <f t="shared" si="18"/>
        <v>19</v>
      </c>
      <c r="C629" s="35" t="s">
        <v>406</v>
      </c>
      <c r="D629" s="11" t="s">
        <v>69</v>
      </c>
      <c r="E629" s="46" t="s">
        <v>373</v>
      </c>
      <c r="F629" s="42">
        <v>28</v>
      </c>
      <c r="G629" s="36">
        <v>309</v>
      </c>
      <c r="H629" s="47" t="s">
        <v>388</v>
      </c>
      <c r="I629" s="1"/>
    </row>
    <row r="630" spans="1:9" ht="21">
      <c r="A630" s="1"/>
      <c r="B630" s="10">
        <f t="shared" si="18"/>
        <v>20</v>
      </c>
      <c r="C630" s="35" t="s">
        <v>407</v>
      </c>
      <c r="D630" s="11" t="s">
        <v>69</v>
      </c>
      <c r="E630" s="46" t="s">
        <v>373</v>
      </c>
      <c r="F630" s="42">
        <v>29</v>
      </c>
      <c r="G630" s="36">
        <v>359</v>
      </c>
      <c r="H630" s="47" t="s">
        <v>388</v>
      </c>
      <c r="I630" s="1"/>
    </row>
    <row r="631" spans="1:9" ht="21">
      <c r="A631" s="1"/>
      <c r="B631" s="10">
        <f t="shared" si="18"/>
        <v>21</v>
      </c>
      <c r="C631" s="35" t="s">
        <v>408</v>
      </c>
      <c r="D631" s="11" t="s">
        <v>69</v>
      </c>
      <c r="E631" s="46" t="s">
        <v>373</v>
      </c>
      <c r="F631" s="42">
        <v>30</v>
      </c>
      <c r="G631" s="36">
        <v>405</v>
      </c>
      <c r="H631" s="47" t="s">
        <v>388</v>
      </c>
      <c r="I631" s="1"/>
    </row>
    <row r="632" spans="1:9">
      <c r="A632" s="1"/>
      <c r="B632" s="44"/>
      <c r="C632" s="45"/>
      <c r="D632" s="45"/>
      <c r="E632" s="45"/>
      <c r="F632" s="45"/>
      <c r="G632" s="45"/>
      <c r="H632" s="45"/>
      <c r="I632" s="1"/>
    </row>
    <row r="633" spans="1:9" ht="15.75">
      <c r="A633" s="1"/>
      <c r="B633" s="2"/>
      <c r="C633" s="1"/>
      <c r="D633" s="1"/>
      <c r="E633" s="1"/>
      <c r="F633" s="1"/>
      <c r="G633" s="1"/>
      <c r="H633" s="1"/>
      <c r="I633" s="9"/>
    </row>
    <row r="634" spans="1:9" ht="18.75">
      <c r="A634" s="1"/>
      <c r="B634" s="24"/>
      <c r="C634" s="25"/>
      <c r="D634" s="25"/>
      <c r="E634" s="26"/>
      <c r="F634" s="26"/>
      <c r="G634" s="27"/>
      <c r="H634" s="28"/>
      <c r="I634" s="16">
        <v>21</v>
      </c>
    </row>
    <row r="635" spans="1:9" ht="15.75">
      <c r="A635" s="1"/>
      <c r="B635" s="10"/>
      <c r="C635" s="25"/>
      <c r="D635" s="25"/>
      <c r="E635" s="29"/>
      <c r="F635" s="30"/>
      <c r="G635" s="31"/>
      <c r="H635" s="32"/>
      <c r="I635" s="9"/>
    </row>
    <row r="636" spans="1:9" ht="15.75">
      <c r="A636" s="1"/>
      <c r="B636" s="10"/>
      <c r="C636" s="25"/>
      <c r="D636" s="25"/>
      <c r="E636" s="29"/>
      <c r="F636" s="30"/>
      <c r="G636" s="31"/>
      <c r="H636" s="32"/>
      <c r="I636" s="9"/>
    </row>
    <row r="637" spans="1:9" ht="15.75">
      <c r="A637" s="1"/>
      <c r="B637" s="10"/>
      <c r="C637" s="25"/>
      <c r="D637" s="25"/>
      <c r="E637" s="29"/>
      <c r="F637" s="30"/>
      <c r="G637" s="31"/>
      <c r="H637" s="32"/>
      <c r="I637" s="1"/>
    </row>
    <row r="638" spans="1:9" ht="15.75">
      <c r="A638" s="1"/>
      <c r="B638" s="10"/>
      <c r="C638" s="25"/>
      <c r="D638" s="25"/>
      <c r="E638" s="29"/>
      <c r="F638" s="30"/>
      <c r="G638" s="31"/>
      <c r="H638" s="32"/>
      <c r="I638" s="1"/>
    </row>
    <row r="639" spans="1:9" ht="15.75">
      <c r="A639" s="1"/>
      <c r="B639" s="10"/>
      <c r="C639" s="25"/>
      <c r="D639" s="25"/>
      <c r="E639" s="29"/>
      <c r="F639" s="30"/>
      <c r="G639" s="31"/>
      <c r="H639" s="32"/>
      <c r="I639" s="1"/>
    </row>
    <row r="640" spans="1:9" ht="15.75">
      <c r="A640" s="1"/>
      <c r="B640" s="10"/>
      <c r="C640" s="25"/>
      <c r="D640" s="25"/>
      <c r="E640" s="29"/>
      <c r="F640" s="30"/>
      <c r="G640" s="31"/>
      <c r="H640" s="32"/>
      <c r="I640" s="1"/>
    </row>
    <row r="641" spans="1:9" ht="15.75">
      <c r="A641" s="1"/>
      <c r="B641" s="24"/>
      <c r="C641" s="25"/>
      <c r="D641" s="25"/>
      <c r="E641" s="26"/>
      <c r="F641" s="26"/>
      <c r="G641" s="27"/>
      <c r="H641" s="28"/>
      <c r="I641" s="1"/>
    </row>
    <row r="642" spans="1:9" ht="15.75">
      <c r="A642" s="1"/>
      <c r="B642" s="24"/>
      <c r="C642" s="25"/>
      <c r="D642" s="25"/>
      <c r="E642" s="26"/>
      <c r="F642" s="26"/>
      <c r="G642" s="27"/>
      <c r="H642" s="28"/>
      <c r="I642" s="1"/>
    </row>
    <row r="643" spans="1:9" ht="18.75">
      <c r="A643" s="1"/>
      <c r="B643" s="5" t="s">
        <v>0</v>
      </c>
      <c r="C643" s="6" t="s">
        <v>0</v>
      </c>
      <c r="D643" s="7" t="s">
        <v>1</v>
      </c>
      <c r="E643" s="6" t="s">
        <v>2</v>
      </c>
      <c r="F643" s="6" t="s">
        <v>3</v>
      </c>
      <c r="G643" s="6" t="s">
        <v>4</v>
      </c>
      <c r="H643" s="8" t="s">
        <v>5</v>
      </c>
      <c r="I643" s="1"/>
    </row>
    <row r="644" spans="1:9" ht="21">
      <c r="A644" s="1"/>
      <c r="B644" s="10">
        <v>1</v>
      </c>
      <c r="C644" s="35" t="s">
        <v>409</v>
      </c>
      <c r="D644" s="11" t="s">
        <v>69</v>
      </c>
      <c r="E644" s="46" t="s">
        <v>373</v>
      </c>
      <c r="F644" s="42">
        <v>14</v>
      </c>
      <c r="G644" s="36">
        <v>4</v>
      </c>
      <c r="H644" s="47" t="s">
        <v>410</v>
      </c>
      <c r="I644" s="1"/>
    </row>
    <row r="645" spans="1:9" ht="21">
      <c r="A645" s="1"/>
      <c r="B645" s="10">
        <f>B644+1</f>
        <v>2</v>
      </c>
      <c r="C645" s="35" t="s">
        <v>411</v>
      </c>
      <c r="D645" s="11" t="s">
        <v>69</v>
      </c>
      <c r="E645" s="46" t="s">
        <v>373</v>
      </c>
      <c r="F645" s="42">
        <v>15</v>
      </c>
      <c r="G645" s="36">
        <v>4</v>
      </c>
      <c r="H645" s="47" t="s">
        <v>410</v>
      </c>
      <c r="I645" s="1"/>
    </row>
    <row r="646" spans="1:9" ht="21">
      <c r="A646" s="1"/>
      <c r="B646" s="10">
        <f t="shared" ref="B646:B663" si="19">B645+1</f>
        <v>3</v>
      </c>
      <c r="C646" s="35" t="s">
        <v>412</v>
      </c>
      <c r="D646" s="11" t="s">
        <v>69</v>
      </c>
      <c r="E646" s="46" t="s">
        <v>373</v>
      </c>
      <c r="F646" s="42">
        <v>16</v>
      </c>
      <c r="G646" s="36">
        <v>5</v>
      </c>
      <c r="H646" s="47" t="s">
        <v>410</v>
      </c>
      <c r="I646" s="1"/>
    </row>
    <row r="647" spans="1:9" ht="21">
      <c r="A647" s="1"/>
      <c r="B647" s="10">
        <f t="shared" si="19"/>
        <v>4</v>
      </c>
      <c r="C647" s="35" t="s">
        <v>413</v>
      </c>
      <c r="D647" s="11" t="s">
        <v>69</v>
      </c>
      <c r="E647" s="46" t="s">
        <v>373</v>
      </c>
      <c r="F647" s="42">
        <v>17</v>
      </c>
      <c r="G647" s="36">
        <v>6</v>
      </c>
      <c r="H647" s="47" t="s">
        <v>410</v>
      </c>
      <c r="I647" s="1"/>
    </row>
    <row r="648" spans="1:9" ht="21">
      <c r="A648" s="1"/>
      <c r="B648" s="10">
        <f t="shared" si="19"/>
        <v>5</v>
      </c>
      <c r="C648" s="35" t="s">
        <v>414</v>
      </c>
      <c r="D648" s="11" t="s">
        <v>69</v>
      </c>
      <c r="E648" s="46" t="s">
        <v>373</v>
      </c>
      <c r="F648" s="42">
        <v>18</v>
      </c>
      <c r="G648" s="36">
        <v>7</v>
      </c>
      <c r="H648" s="47" t="s">
        <v>410</v>
      </c>
      <c r="I648" s="1"/>
    </row>
    <row r="649" spans="1:9" ht="21">
      <c r="A649" s="1"/>
      <c r="B649" s="10">
        <f t="shared" si="19"/>
        <v>6</v>
      </c>
      <c r="C649" s="35" t="s">
        <v>415</v>
      </c>
      <c r="D649" s="11" t="s">
        <v>69</v>
      </c>
      <c r="E649" s="46" t="s">
        <v>373</v>
      </c>
      <c r="F649" s="42">
        <v>19</v>
      </c>
      <c r="G649" s="36">
        <v>9</v>
      </c>
      <c r="H649" s="47" t="s">
        <v>410</v>
      </c>
      <c r="I649" s="1"/>
    </row>
    <row r="650" spans="1:9" ht="21">
      <c r="A650" s="1"/>
      <c r="B650" s="10">
        <f t="shared" si="19"/>
        <v>7</v>
      </c>
      <c r="C650" s="35" t="s">
        <v>416</v>
      </c>
      <c r="D650" s="11" t="s">
        <v>69</v>
      </c>
      <c r="E650" s="46" t="s">
        <v>373</v>
      </c>
      <c r="F650" s="42">
        <v>20</v>
      </c>
      <c r="G650" s="36">
        <v>10</v>
      </c>
      <c r="H650" s="47" t="s">
        <v>410</v>
      </c>
      <c r="I650" s="1"/>
    </row>
    <row r="651" spans="1:9" ht="21">
      <c r="A651" s="1"/>
      <c r="B651" s="10">
        <f t="shared" si="19"/>
        <v>8</v>
      </c>
      <c r="C651" s="35" t="s">
        <v>417</v>
      </c>
      <c r="D651" s="11" t="s">
        <v>69</v>
      </c>
      <c r="E651" s="46" t="s">
        <v>373</v>
      </c>
      <c r="F651" s="42">
        <v>21</v>
      </c>
      <c r="G651" s="36">
        <v>13</v>
      </c>
      <c r="H651" s="47" t="s">
        <v>410</v>
      </c>
      <c r="I651" s="1"/>
    </row>
    <row r="652" spans="1:9" ht="21">
      <c r="A652" s="1"/>
      <c r="B652" s="10">
        <f t="shared" si="19"/>
        <v>9</v>
      </c>
      <c r="C652" s="35" t="s">
        <v>418</v>
      </c>
      <c r="D652" s="11" t="s">
        <v>69</v>
      </c>
      <c r="E652" s="46" t="s">
        <v>373</v>
      </c>
      <c r="F652" s="42">
        <v>22</v>
      </c>
      <c r="G652" s="36">
        <v>15</v>
      </c>
      <c r="H652" s="47" t="s">
        <v>410</v>
      </c>
      <c r="I652" s="1"/>
    </row>
    <row r="653" spans="1:9" ht="21">
      <c r="A653" s="1"/>
      <c r="B653" s="10">
        <f t="shared" si="19"/>
        <v>10</v>
      </c>
      <c r="C653" s="35" t="s">
        <v>419</v>
      </c>
      <c r="D653" s="11" t="s">
        <v>69</v>
      </c>
      <c r="E653" s="46" t="s">
        <v>373</v>
      </c>
      <c r="F653" s="42">
        <v>23</v>
      </c>
      <c r="G653" s="36">
        <v>17</v>
      </c>
      <c r="H653" s="47" t="s">
        <v>410</v>
      </c>
      <c r="I653" s="1"/>
    </row>
    <row r="654" spans="1:9" ht="21">
      <c r="A654" s="1"/>
      <c r="B654" s="10">
        <f t="shared" si="19"/>
        <v>11</v>
      </c>
      <c r="C654" s="35" t="s">
        <v>420</v>
      </c>
      <c r="D654" s="11" t="s">
        <v>69</v>
      </c>
      <c r="E654" s="46" t="s">
        <v>373</v>
      </c>
      <c r="F654" s="42">
        <v>24</v>
      </c>
      <c r="G654" s="36">
        <v>20</v>
      </c>
      <c r="H654" s="47" t="s">
        <v>410</v>
      </c>
      <c r="I654" s="1"/>
    </row>
    <row r="655" spans="1:9" ht="21">
      <c r="A655" s="1"/>
      <c r="B655" s="10">
        <f t="shared" si="19"/>
        <v>12</v>
      </c>
      <c r="C655" s="35" t="s">
        <v>421</v>
      </c>
      <c r="D655" s="11" t="s">
        <v>69</v>
      </c>
      <c r="E655" s="46" t="s">
        <v>373</v>
      </c>
      <c r="F655" s="42">
        <v>25</v>
      </c>
      <c r="G655" s="36">
        <v>22</v>
      </c>
      <c r="H655" s="47" t="s">
        <v>410</v>
      </c>
      <c r="I655" s="1"/>
    </row>
    <row r="656" spans="1:9" ht="21">
      <c r="A656" s="1"/>
      <c r="B656" s="10">
        <f t="shared" si="19"/>
        <v>13</v>
      </c>
      <c r="C656" s="35" t="s">
        <v>422</v>
      </c>
      <c r="D656" s="11" t="s">
        <v>69</v>
      </c>
      <c r="E656" s="46" t="s">
        <v>373</v>
      </c>
      <c r="F656" s="42">
        <v>26</v>
      </c>
      <c r="G656" s="36">
        <v>25</v>
      </c>
      <c r="H656" s="47" t="s">
        <v>410</v>
      </c>
      <c r="I656" s="1"/>
    </row>
    <row r="657" spans="1:9" ht="21">
      <c r="A657" s="1"/>
      <c r="B657" s="10">
        <f t="shared" si="19"/>
        <v>14</v>
      </c>
      <c r="C657" s="35" t="s">
        <v>423</v>
      </c>
      <c r="D657" s="11" t="s">
        <v>69</v>
      </c>
      <c r="E657" s="46" t="s">
        <v>373</v>
      </c>
      <c r="F657" s="42">
        <v>27</v>
      </c>
      <c r="G657" s="36">
        <v>27</v>
      </c>
      <c r="H657" s="47" t="s">
        <v>410</v>
      </c>
      <c r="I657" s="1"/>
    </row>
    <row r="658" spans="1:9" ht="21">
      <c r="A658" s="1"/>
      <c r="B658" s="10">
        <f t="shared" si="19"/>
        <v>15</v>
      </c>
      <c r="C658" s="35" t="s">
        <v>424</v>
      </c>
      <c r="D658" s="11" t="s">
        <v>69</v>
      </c>
      <c r="E658" s="46" t="s">
        <v>373</v>
      </c>
      <c r="F658" s="42">
        <v>28</v>
      </c>
      <c r="G658" s="36">
        <v>32</v>
      </c>
      <c r="H658" s="47" t="s">
        <v>410</v>
      </c>
      <c r="I658" s="1"/>
    </row>
    <row r="659" spans="1:9" ht="21">
      <c r="A659" s="1"/>
      <c r="B659" s="10">
        <f t="shared" si="19"/>
        <v>16</v>
      </c>
      <c r="C659" s="35" t="s">
        <v>425</v>
      </c>
      <c r="D659" s="11" t="s">
        <v>69</v>
      </c>
      <c r="E659" s="46" t="s">
        <v>373</v>
      </c>
      <c r="F659" s="42">
        <v>29</v>
      </c>
      <c r="G659" s="36">
        <v>36</v>
      </c>
      <c r="H659" s="47" t="s">
        <v>410</v>
      </c>
      <c r="I659" s="1"/>
    </row>
    <row r="660" spans="1:9" ht="21">
      <c r="A660" s="1"/>
      <c r="B660" s="10">
        <f t="shared" si="19"/>
        <v>17</v>
      </c>
      <c r="C660" s="35" t="s">
        <v>426</v>
      </c>
      <c r="D660" s="11" t="s">
        <v>69</v>
      </c>
      <c r="E660" s="46" t="s">
        <v>373</v>
      </c>
      <c r="F660" s="42">
        <v>30</v>
      </c>
      <c r="G660" s="36">
        <v>42</v>
      </c>
      <c r="H660" s="47" t="s">
        <v>410</v>
      </c>
      <c r="I660" s="1"/>
    </row>
    <row r="661" spans="1:9" ht="21">
      <c r="A661" s="1"/>
      <c r="B661" s="10">
        <f t="shared" si="19"/>
        <v>18</v>
      </c>
      <c r="C661" s="35" t="s">
        <v>427</v>
      </c>
      <c r="D661" s="11" t="s">
        <v>69</v>
      </c>
      <c r="E661" s="46" t="s">
        <v>373</v>
      </c>
      <c r="F661" s="42">
        <v>31</v>
      </c>
      <c r="G661" s="36">
        <v>47</v>
      </c>
      <c r="H661" s="47" t="s">
        <v>410</v>
      </c>
      <c r="I661" s="1"/>
    </row>
    <row r="662" spans="1:9" ht="21">
      <c r="A662" s="1"/>
      <c r="B662" s="10">
        <f t="shared" si="19"/>
        <v>19</v>
      </c>
      <c r="C662" s="35" t="s">
        <v>428</v>
      </c>
      <c r="D662" s="11" t="s">
        <v>69</v>
      </c>
      <c r="E662" s="46" t="s">
        <v>373</v>
      </c>
      <c r="F662" s="42">
        <v>32</v>
      </c>
      <c r="G662" s="36">
        <v>53</v>
      </c>
      <c r="H662" s="47" t="s">
        <v>410</v>
      </c>
      <c r="I662" s="1"/>
    </row>
    <row r="663" spans="1:9" ht="21">
      <c r="A663" s="1"/>
      <c r="B663" s="10">
        <f t="shared" si="19"/>
        <v>20</v>
      </c>
      <c r="C663" s="35" t="s">
        <v>429</v>
      </c>
      <c r="D663" s="11" t="s">
        <v>69</v>
      </c>
      <c r="E663" s="46" t="s">
        <v>373</v>
      </c>
      <c r="F663" s="42">
        <v>33</v>
      </c>
      <c r="G663" s="36">
        <v>59</v>
      </c>
      <c r="H663" s="47" t="s">
        <v>410</v>
      </c>
      <c r="I663" s="1"/>
    </row>
    <row r="664" spans="1:9">
      <c r="A664" s="1"/>
      <c r="B664" s="2"/>
      <c r="C664" s="1"/>
      <c r="D664" s="1"/>
      <c r="E664" s="1"/>
      <c r="F664" s="1">
        <v>34</v>
      </c>
      <c r="G664" s="1">
        <v>63</v>
      </c>
      <c r="H664" s="1"/>
      <c r="I664" s="1"/>
    </row>
    <row r="665" spans="1:9">
      <c r="A665" s="1"/>
      <c r="B665" s="2"/>
      <c r="C665" s="1"/>
      <c r="D665" s="1"/>
      <c r="E665" s="1"/>
      <c r="F665" s="1">
        <v>35</v>
      </c>
      <c r="G665" s="1">
        <v>70</v>
      </c>
      <c r="H665" s="1"/>
      <c r="I665" s="1"/>
    </row>
    <row r="666" spans="1:9">
      <c r="A666" s="1"/>
      <c r="B666" s="2"/>
      <c r="C666" s="1"/>
      <c r="D666" s="1"/>
      <c r="E666" s="1"/>
      <c r="F666" s="1">
        <v>36</v>
      </c>
      <c r="G666" s="1">
        <v>76</v>
      </c>
      <c r="H666" s="1"/>
      <c r="I666" s="1"/>
    </row>
    <row r="667" spans="1:9">
      <c r="A667" s="1"/>
      <c r="B667" s="2"/>
      <c r="C667" s="1"/>
      <c r="D667" s="1"/>
      <c r="E667" s="1"/>
      <c r="F667" s="1">
        <v>37</v>
      </c>
      <c r="G667" s="1">
        <v>82</v>
      </c>
      <c r="H667" s="1"/>
      <c r="I667" s="1"/>
    </row>
    <row r="668" spans="1:9">
      <c r="A668" s="1"/>
      <c r="B668" s="2"/>
      <c r="C668" s="1"/>
      <c r="D668" s="1"/>
      <c r="E668" s="1"/>
      <c r="F668" s="1">
        <v>38</v>
      </c>
      <c r="G668" s="1">
        <v>90</v>
      </c>
      <c r="H668" s="1"/>
      <c r="I668" s="1"/>
    </row>
    <row r="669" spans="1:9">
      <c r="A669" s="1"/>
      <c r="B669" s="2"/>
      <c r="C669" s="1"/>
      <c r="D669" s="1"/>
      <c r="E669" s="1"/>
      <c r="F669" s="1">
        <v>39</v>
      </c>
      <c r="G669" s="1">
        <v>93</v>
      </c>
      <c r="H669" s="1"/>
      <c r="I669" s="1"/>
    </row>
    <row r="670" spans="1:9">
      <c r="A670" s="1"/>
      <c r="B670" s="2"/>
      <c r="C670" s="1"/>
      <c r="D670" s="1"/>
      <c r="E670" s="1"/>
      <c r="F670" s="1">
        <v>40</v>
      </c>
      <c r="G670" s="1">
        <v>99</v>
      </c>
      <c r="H670" s="1"/>
      <c r="I670" s="1"/>
    </row>
    <row r="671" spans="1:9">
      <c r="A671" s="1"/>
      <c r="B671" s="2"/>
      <c r="C671" s="1"/>
      <c r="D671" s="1"/>
      <c r="E671" s="1"/>
      <c r="F671" s="1"/>
      <c r="G671" s="1"/>
      <c r="H671" s="1"/>
      <c r="I671" s="1"/>
    </row>
    <row r="672" spans="1:9">
      <c r="A672" s="1"/>
      <c r="B672" s="2"/>
      <c r="C672" s="1"/>
      <c r="D672" s="1"/>
      <c r="E672" s="1"/>
      <c r="F672" s="1"/>
      <c r="G672" s="1"/>
      <c r="H672" s="1"/>
      <c r="I672" s="1"/>
    </row>
    <row r="673" spans="1:9">
      <c r="A673" s="1"/>
      <c r="B673" s="2"/>
      <c r="C673" s="1"/>
      <c r="D673" s="1"/>
      <c r="E673" s="1"/>
      <c r="F673" s="1"/>
      <c r="G673" s="1"/>
      <c r="H673" s="1"/>
      <c r="I673" s="1"/>
    </row>
    <row r="674" spans="1:9">
      <c r="A674" s="1"/>
      <c r="B674" s="2"/>
      <c r="C674" s="1"/>
      <c r="D674" s="1"/>
      <c r="E674" s="1"/>
      <c r="F674" s="1"/>
      <c r="G674" s="1"/>
      <c r="H674" s="1"/>
      <c r="I674" s="1"/>
    </row>
    <row r="675" spans="1:9">
      <c r="A675" s="1"/>
      <c r="B675" s="2"/>
      <c r="C675" s="1"/>
      <c r="D675" s="1"/>
      <c r="E675" s="1"/>
      <c r="F675" s="1"/>
      <c r="G675" s="1"/>
      <c r="H675" s="1"/>
      <c r="I675" s="1"/>
    </row>
    <row r="676" spans="1:9">
      <c r="A676" s="1"/>
      <c r="B676" s="2"/>
      <c r="C676" s="1"/>
      <c r="D676" s="1"/>
      <c r="E676" s="1"/>
      <c r="F676" s="1"/>
      <c r="G676" s="1"/>
      <c r="H676" s="1"/>
      <c r="I676" s="1"/>
    </row>
    <row r="677" spans="1:9">
      <c r="A677" s="1"/>
      <c r="B677" s="2"/>
      <c r="C677" s="1"/>
      <c r="D677" s="1"/>
      <c r="E677" s="1"/>
      <c r="F677" s="1"/>
      <c r="G677" s="1"/>
      <c r="H677" s="1"/>
      <c r="I677" s="1"/>
    </row>
    <row r="678" spans="1:9">
      <c r="A678" s="1"/>
      <c r="B678" s="2"/>
      <c r="C678" s="1"/>
      <c r="D678" s="1"/>
      <c r="E678" s="1"/>
      <c r="F678" s="1"/>
      <c r="G678" s="1"/>
      <c r="H678" s="1"/>
      <c r="I678" s="1"/>
    </row>
    <row r="679" spans="1:9">
      <c r="A679" s="1"/>
      <c r="B679" s="2"/>
      <c r="C679" s="1"/>
      <c r="D679" s="1"/>
      <c r="E679" s="1"/>
      <c r="F679" s="1"/>
      <c r="G679" s="1"/>
      <c r="H679" s="1"/>
      <c r="I679" s="1"/>
    </row>
    <row r="680" spans="1:9">
      <c r="A680" s="1"/>
      <c r="B680" s="2"/>
      <c r="C680" s="1"/>
      <c r="D680" s="1"/>
      <c r="E680" s="1"/>
      <c r="F680" s="1"/>
      <c r="G680" s="1"/>
      <c r="H680" s="1"/>
      <c r="I680" s="1"/>
    </row>
    <row r="681" spans="1:9">
      <c r="A681" s="1"/>
      <c r="B681" s="2"/>
      <c r="C681" s="1"/>
      <c r="D681" s="1"/>
      <c r="E681" s="1"/>
      <c r="F681" s="1"/>
      <c r="G681" s="1"/>
      <c r="H681" s="1"/>
      <c r="I681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H90"/>
  <sheetViews>
    <sheetView tabSelected="1" workbookViewId="0">
      <selection activeCell="E50" sqref="E50:F50"/>
    </sheetView>
  </sheetViews>
  <sheetFormatPr defaultRowHeight="15"/>
  <cols>
    <col min="1" max="1" width="5" style="73" customWidth="1"/>
    <col min="2" max="2" width="7.375" style="73" customWidth="1"/>
    <col min="3" max="3" width="7.5" style="73" bestFit="1" customWidth="1"/>
    <col min="4" max="4" width="16.75" style="73" customWidth="1"/>
    <col min="5" max="7" width="5.75" style="73" customWidth="1"/>
    <col min="8" max="8" width="3.75" style="73" customWidth="1"/>
    <col min="9" max="9" width="11.125" style="73" bestFit="1" customWidth="1"/>
    <col min="10" max="10" width="18.375" style="73" bestFit="1" customWidth="1"/>
    <col min="11" max="11" width="4.75" style="73" customWidth="1"/>
    <col min="12" max="24" width="4.875" style="73" customWidth="1"/>
    <col min="25" max="25" width="9" style="73"/>
    <col min="26" max="29" width="0" style="73" hidden="1" customWidth="1"/>
    <col min="30" max="30" width="9" style="73"/>
    <col min="31" max="31" width="14.875" style="73" hidden="1" customWidth="1"/>
    <col min="32" max="34" width="9" style="73" hidden="1" customWidth="1"/>
    <col min="35" max="16384" width="9" style="73"/>
  </cols>
  <sheetData>
    <row r="1" spans="1:3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9" t="s">
        <v>430</v>
      </c>
      <c r="AA1" s="70" t="s">
        <v>431</v>
      </c>
      <c r="AB1" s="70" t="s">
        <v>432</v>
      </c>
      <c r="AC1" s="70" t="s">
        <v>433</v>
      </c>
      <c r="AD1" s="68"/>
      <c r="AE1" s="71" t="s">
        <v>430</v>
      </c>
      <c r="AF1" s="72" t="s">
        <v>431</v>
      </c>
      <c r="AG1" s="72" t="s">
        <v>432</v>
      </c>
      <c r="AH1" s="72" t="s">
        <v>433</v>
      </c>
    </row>
    <row r="2" spans="1:34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74" t="s">
        <v>434</v>
      </c>
      <c r="AA2" s="74">
        <f t="shared" ref="AA2:AC2" si="0">COUNT(#REF!)</f>
        <v>0</v>
      </c>
      <c r="AB2" s="74">
        <f t="shared" si="0"/>
        <v>0</v>
      </c>
      <c r="AC2" s="74">
        <f t="shared" si="0"/>
        <v>0</v>
      </c>
      <c r="AD2" s="68"/>
      <c r="AE2" s="75" t="s">
        <v>434</v>
      </c>
      <c r="AF2" s="75">
        <f>COUNT(E25:E39)</f>
        <v>10</v>
      </c>
      <c r="AG2" s="75">
        <f>COUNT(F25:F39)</f>
        <v>10</v>
      </c>
      <c r="AH2" s="75">
        <f>COUNT(G25:G39)</f>
        <v>10</v>
      </c>
    </row>
    <row r="3" spans="1:34" ht="15.7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76">
        <v>1</v>
      </c>
      <c r="AA3" s="50">
        <f>COUNTIF($D$45:$D$64,#REF!)</f>
        <v>0</v>
      </c>
      <c r="AB3" s="50">
        <f>COUNTIF($D$45:$D$64,#REF!)</f>
        <v>0</v>
      </c>
      <c r="AC3" s="50">
        <f>COUNTIF($D$45:$D$64,#REF!)</f>
        <v>0</v>
      </c>
      <c r="AD3" s="68"/>
      <c r="AE3" s="77">
        <v>1</v>
      </c>
      <c r="AF3" s="51">
        <f t="shared" ref="AF3:AF17" si="1">COUNTIF($D$45:$D$64,E25)</f>
        <v>1</v>
      </c>
      <c r="AG3" s="51">
        <f t="shared" ref="AG3:AG17" si="2">COUNTIF($D$45:$D$64,F25)</f>
        <v>1</v>
      </c>
      <c r="AH3" s="51">
        <f t="shared" ref="AH3:AH17" si="3">COUNTIF($D$45:$D$64,G25)</f>
        <v>0</v>
      </c>
    </row>
    <row r="4" spans="1:34" ht="15.7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76">
        <f t="shared" ref="Z4:Z21" si="4">Z3+1</f>
        <v>2</v>
      </c>
      <c r="AA4" s="50">
        <f>COUNTIF($D$45:$D$64,#REF!)</f>
        <v>0</v>
      </c>
      <c r="AB4" s="50">
        <f>COUNTIF($D$45:$D$64,#REF!)</f>
        <v>0</v>
      </c>
      <c r="AC4" s="50">
        <f>COUNTIF($D$45:$D$64,#REF!)</f>
        <v>0</v>
      </c>
      <c r="AD4" s="68"/>
      <c r="AE4" s="77">
        <f t="shared" ref="AE4:AE17" si="5">AE3+1</f>
        <v>2</v>
      </c>
      <c r="AF4" s="51">
        <f t="shared" si="1"/>
        <v>1</v>
      </c>
      <c r="AG4" s="51">
        <f t="shared" si="2"/>
        <v>0</v>
      </c>
      <c r="AH4" s="51">
        <f t="shared" si="3"/>
        <v>1</v>
      </c>
    </row>
    <row r="5" spans="1:34" ht="15.7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76">
        <f t="shared" si="4"/>
        <v>3</v>
      </c>
      <c r="AA5" s="50">
        <f>COUNTIF($D$45:$D$64,#REF!)</f>
        <v>0</v>
      </c>
      <c r="AB5" s="50">
        <f>COUNTIF($D$45:$D$64,#REF!)</f>
        <v>0</v>
      </c>
      <c r="AC5" s="50">
        <f>COUNTIF($D$45:$D$64,#REF!)</f>
        <v>0</v>
      </c>
      <c r="AD5" s="68"/>
      <c r="AE5" s="77">
        <f t="shared" si="5"/>
        <v>3</v>
      </c>
      <c r="AF5" s="51">
        <f t="shared" si="1"/>
        <v>0</v>
      </c>
      <c r="AG5" s="51">
        <f t="shared" si="2"/>
        <v>0</v>
      </c>
      <c r="AH5" s="51">
        <f t="shared" si="3"/>
        <v>0</v>
      </c>
    </row>
    <row r="6" spans="1:34" ht="15.7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76">
        <f t="shared" si="4"/>
        <v>4</v>
      </c>
      <c r="AA6" s="50">
        <f>COUNTIF($D$45:$D$64,#REF!)</f>
        <v>0</v>
      </c>
      <c r="AB6" s="50">
        <f>COUNTIF($D$45:$D$64,#REF!)</f>
        <v>0</v>
      </c>
      <c r="AC6" s="50">
        <f>COUNTIF($D$45:$D$64,#REF!)</f>
        <v>0</v>
      </c>
      <c r="AD6" s="68"/>
      <c r="AE6" s="77">
        <f t="shared" si="5"/>
        <v>4</v>
      </c>
      <c r="AF6" s="51">
        <f t="shared" si="1"/>
        <v>0</v>
      </c>
      <c r="AG6" s="51">
        <f t="shared" si="2"/>
        <v>1</v>
      </c>
      <c r="AH6" s="51">
        <f t="shared" si="3"/>
        <v>1</v>
      </c>
    </row>
    <row r="7" spans="1:34" ht="15.7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76">
        <f t="shared" si="4"/>
        <v>5</v>
      </c>
      <c r="AA7" s="50">
        <f>COUNTIF($D$45:$D$64,#REF!)</f>
        <v>0</v>
      </c>
      <c r="AB7" s="50">
        <f>COUNTIF($D$45:$D$64,#REF!)</f>
        <v>0</v>
      </c>
      <c r="AC7" s="50">
        <f>COUNTIF($D$45:$D$64,#REF!)</f>
        <v>0</v>
      </c>
      <c r="AD7" s="68"/>
      <c r="AE7" s="77">
        <f t="shared" si="5"/>
        <v>5</v>
      </c>
      <c r="AF7" s="51">
        <f t="shared" si="1"/>
        <v>0</v>
      </c>
      <c r="AG7" s="51">
        <f t="shared" si="2"/>
        <v>0</v>
      </c>
      <c r="AH7" s="51">
        <f t="shared" si="3"/>
        <v>0</v>
      </c>
    </row>
    <row r="8" spans="1:34" ht="15.7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76">
        <f t="shared" si="4"/>
        <v>6</v>
      </c>
      <c r="AA8" s="50">
        <f>COUNTIF($D$45:$D$64,#REF!)</f>
        <v>0</v>
      </c>
      <c r="AB8" s="50">
        <f>COUNTIF($D$45:$D$64,#REF!)</f>
        <v>0</v>
      </c>
      <c r="AC8" s="50">
        <f>COUNTIF($D$45:$D$64,#REF!)</f>
        <v>0</v>
      </c>
      <c r="AD8" s="68"/>
      <c r="AE8" s="77">
        <f t="shared" si="5"/>
        <v>6</v>
      </c>
      <c r="AF8" s="51">
        <f t="shared" si="1"/>
        <v>1</v>
      </c>
      <c r="AG8" s="51">
        <f t="shared" si="2"/>
        <v>0</v>
      </c>
      <c r="AH8" s="51">
        <f t="shared" si="3"/>
        <v>1</v>
      </c>
    </row>
    <row r="9" spans="1:34" ht="15.7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68"/>
      <c r="Z9" s="76">
        <f t="shared" si="4"/>
        <v>7</v>
      </c>
      <c r="AA9" s="50">
        <f>COUNTIF($D$45:$D$64,#REF!)</f>
        <v>0</v>
      </c>
      <c r="AB9" s="50">
        <f>COUNTIF($D$45:$D$64,#REF!)</f>
        <v>0</v>
      </c>
      <c r="AC9" s="50">
        <f>COUNTIF($D$45:$D$64,#REF!)</f>
        <v>0</v>
      </c>
      <c r="AD9" s="68"/>
      <c r="AE9" s="77">
        <f t="shared" si="5"/>
        <v>7</v>
      </c>
      <c r="AF9" s="51">
        <f t="shared" si="1"/>
        <v>1</v>
      </c>
      <c r="AG9" s="51">
        <f t="shared" si="2"/>
        <v>0</v>
      </c>
      <c r="AH9" s="51">
        <f t="shared" si="3"/>
        <v>1</v>
      </c>
    </row>
    <row r="10" spans="1:34" ht="15.7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68"/>
      <c r="Z10" s="76">
        <f t="shared" si="4"/>
        <v>8</v>
      </c>
      <c r="AA10" s="50">
        <f>COUNTIF($D$45:$D$64,#REF!)</f>
        <v>0</v>
      </c>
      <c r="AB10" s="50">
        <f>COUNTIF($D$45:$D$64,#REF!)</f>
        <v>0</v>
      </c>
      <c r="AC10" s="50">
        <f>COUNTIF($D$45:$D$64,#REF!)</f>
        <v>0</v>
      </c>
      <c r="AD10" s="68"/>
      <c r="AE10" s="77">
        <f t="shared" si="5"/>
        <v>8</v>
      </c>
      <c r="AF10" s="51">
        <f t="shared" si="1"/>
        <v>0</v>
      </c>
      <c r="AG10" s="51">
        <f t="shared" si="2"/>
        <v>1</v>
      </c>
      <c r="AH10" s="51">
        <f t="shared" si="3"/>
        <v>1</v>
      </c>
    </row>
    <row r="11" spans="1:34" ht="15.7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68"/>
      <c r="Z11" s="76"/>
      <c r="AA11" s="50"/>
      <c r="AB11" s="50"/>
      <c r="AC11" s="50"/>
      <c r="AD11" s="68"/>
      <c r="AE11" s="77">
        <f t="shared" si="5"/>
        <v>9</v>
      </c>
      <c r="AF11" s="51">
        <f t="shared" si="1"/>
        <v>1</v>
      </c>
      <c r="AG11" s="51">
        <f t="shared" si="2"/>
        <v>1</v>
      </c>
      <c r="AH11" s="51">
        <f t="shared" si="3"/>
        <v>0</v>
      </c>
    </row>
    <row r="12" spans="1:34" ht="15.7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68"/>
      <c r="Z12" s="76"/>
      <c r="AA12" s="50"/>
      <c r="AB12" s="50"/>
      <c r="AC12" s="50"/>
      <c r="AD12" s="68"/>
      <c r="AE12" s="79">
        <f t="shared" si="5"/>
        <v>10</v>
      </c>
      <c r="AF12" s="51">
        <f t="shared" si="1"/>
        <v>1</v>
      </c>
      <c r="AG12" s="51">
        <f t="shared" si="2"/>
        <v>0</v>
      </c>
      <c r="AH12" s="51">
        <f t="shared" si="3"/>
        <v>1</v>
      </c>
    </row>
    <row r="13" spans="1:34" ht="15.7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68"/>
      <c r="Z13" s="76"/>
      <c r="AA13" s="50"/>
      <c r="AB13" s="50"/>
      <c r="AC13" s="50"/>
      <c r="AD13" s="68"/>
      <c r="AE13" s="79">
        <f t="shared" si="5"/>
        <v>11</v>
      </c>
      <c r="AF13" s="51">
        <f t="shared" si="1"/>
        <v>0</v>
      </c>
      <c r="AG13" s="51">
        <f t="shared" si="2"/>
        <v>0</v>
      </c>
      <c r="AH13" s="51">
        <f t="shared" si="3"/>
        <v>0</v>
      </c>
    </row>
    <row r="14" spans="1:34" ht="15.7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68"/>
      <c r="Z14" s="76"/>
      <c r="AA14" s="50"/>
      <c r="AB14" s="50"/>
      <c r="AC14" s="50"/>
      <c r="AD14" s="68"/>
      <c r="AE14" s="79">
        <f t="shared" si="5"/>
        <v>12</v>
      </c>
      <c r="AF14" s="51">
        <f t="shared" si="1"/>
        <v>0</v>
      </c>
      <c r="AG14" s="51">
        <f t="shared" si="2"/>
        <v>0</v>
      </c>
      <c r="AH14" s="51">
        <f t="shared" si="3"/>
        <v>0</v>
      </c>
    </row>
    <row r="15" spans="1:34" ht="15.7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68"/>
      <c r="Z15" s="76">
        <f>Z10+1</f>
        <v>9</v>
      </c>
      <c r="AA15" s="50">
        <f>COUNTIF($D$45:$D$64,#REF!)</f>
        <v>0</v>
      </c>
      <c r="AB15" s="50">
        <f>COUNTIF($D$45:$D$64,#REF!)</f>
        <v>0</v>
      </c>
      <c r="AC15" s="50">
        <f>COUNTIF($D$45:$D$64,#REF!)</f>
        <v>0</v>
      </c>
      <c r="AD15" s="68"/>
      <c r="AE15" s="79">
        <f t="shared" si="5"/>
        <v>13</v>
      </c>
      <c r="AF15" s="51">
        <f t="shared" si="1"/>
        <v>0</v>
      </c>
      <c r="AG15" s="51">
        <f t="shared" si="2"/>
        <v>0</v>
      </c>
      <c r="AH15" s="51">
        <f t="shared" si="3"/>
        <v>0</v>
      </c>
    </row>
    <row r="16" spans="1:34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68"/>
      <c r="Z16" s="80">
        <f t="shared" si="4"/>
        <v>10</v>
      </c>
      <c r="AA16" s="50">
        <f>COUNTIF($D$45:$D$64,#REF!)</f>
        <v>0</v>
      </c>
      <c r="AB16" s="50">
        <f>COUNTIF($D$45:$D$64,#REF!)</f>
        <v>0</v>
      </c>
      <c r="AC16" s="50">
        <f>COUNTIF($D$45:$D$64,#REF!)</f>
        <v>0</v>
      </c>
      <c r="AD16" s="68"/>
      <c r="AE16" s="79">
        <f t="shared" si="5"/>
        <v>14</v>
      </c>
      <c r="AF16" s="51">
        <f t="shared" si="1"/>
        <v>1</v>
      </c>
      <c r="AG16" s="51">
        <f t="shared" si="2"/>
        <v>1</v>
      </c>
      <c r="AH16" s="51">
        <f t="shared" si="3"/>
        <v>0</v>
      </c>
    </row>
    <row r="17" spans="1:34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68"/>
      <c r="Z17" s="80">
        <f t="shared" si="4"/>
        <v>11</v>
      </c>
      <c r="AA17" s="50">
        <f>COUNTIF($D$45:$D$64,#REF!)</f>
        <v>0</v>
      </c>
      <c r="AB17" s="50">
        <f>COUNTIF($D$45:$D$64,#REF!)</f>
        <v>0</v>
      </c>
      <c r="AC17" s="50">
        <f>COUNTIF($D$45:$D$64,#REF!)</f>
        <v>0</v>
      </c>
      <c r="AD17" s="68"/>
      <c r="AE17" s="79">
        <f t="shared" si="5"/>
        <v>15</v>
      </c>
      <c r="AF17" s="51">
        <f t="shared" si="1"/>
        <v>1</v>
      </c>
      <c r="AG17" s="51">
        <f t="shared" si="2"/>
        <v>1</v>
      </c>
      <c r="AH17" s="51">
        <f t="shared" si="3"/>
        <v>0</v>
      </c>
    </row>
    <row r="18" spans="1:34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68"/>
      <c r="Z18" s="80">
        <f t="shared" si="4"/>
        <v>12</v>
      </c>
      <c r="AA18" s="50">
        <f>COUNTIF($D$45:$D$64,#REF!)</f>
        <v>0</v>
      </c>
      <c r="AB18" s="50">
        <f>COUNTIF($D$45:$D$64,#REF!)</f>
        <v>0</v>
      </c>
      <c r="AC18" s="50">
        <f>COUNTIF($D$45:$D$64,#REF!)</f>
        <v>0</v>
      </c>
      <c r="AD18" s="68"/>
      <c r="AE18" s="81" t="s">
        <v>435</v>
      </c>
    </row>
    <row r="19" spans="1:34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68"/>
      <c r="Z19" s="80">
        <f t="shared" si="4"/>
        <v>13</v>
      </c>
      <c r="AA19" s="50">
        <f>COUNTIF($D$45:$D$64,#REF!)</f>
        <v>0</v>
      </c>
      <c r="AB19" s="50">
        <f>COUNTIF($D$45:$D$64,#REF!)</f>
        <v>0</v>
      </c>
      <c r="AC19" s="50">
        <f>COUNTIF($D$45:$D$64,#REF!)</f>
        <v>0</v>
      </c>
      <c r="AD19" s="68"/>
      <c r="AE19" s="79" t="s">
        <v>436</v>
      </c>
      <c r="AF19" s="71">
        <f>SUM(AF3:AF17)</f>
        <v>8</v>
      </c>
      <c r="AG19" s="71">
        <f>SUM(AG3:AG17)</f>
        <v>6</v>
      </c>
      <c r="AH19" s="71">
        <f>SUM(AH3:AH17)</f>
        <v>6</v>
      </c>
    </row>
    <row r="20" spans="1:34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68"/>
      <c r="Z20" s="80">
        <f t="shared" si="4"/>
        <v>14</v>
      </c>
      <c r="AA20" s="50">
        <f>COUNTIF($D$45:$D$64,#REF!)</f>
        <v>0</v>
      </c>
      <c r="AB20" s="50">
        <f>COUNTIF($D$45:$D$64,#REF!)</f>
        <v>0</v>
      </c>
      <c r="AC20" s="50">
        <f>COUNTIF($D$45:$D$64,#REF!)</f>
        <v>0</v>
      </c>
      <c r="AD20" s="68"/>
    </row>
    <row r="21" spans="1:34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68"/>
      <c r="Z21" s="80">
        <f t="shared" si="4"/>
        <v>15</v>
      </c>
      <c r="AA21" s="50">
        <f>COUNTIF($D$45:$D$64,#REF!)</f>
        <v>0</v>
      </c>
      <c r="AB21" s="50">
        <f>COUNTIF($D$45:$D$64,#REF!)</f>
        <v>0</v>
      </c>
      <c r="AC21" s="50">
        <f>COUNTIF($D$45:$D$64,#REF!)</f>
        <v>0</v>
      </c>
      <c r="AD21" s="68"/>
    </row>
    <row r="22" spans="1:34" ht="15.75" thickBo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68"/>
      <c r="Z22" s="68"/>
      <c r="AA22" s="68"/>
      <c r="AB22" s="68"/>
      <c r="AC22" s="68"/>
      <c r="AD22" s="68"/>
    </row>
    <row r="23" spans="1:34" ht="15.75">
      <c r="A23" s="67"/>
      <c r="B23" s="68"/>
      <c r="C23" s="78"/>
      <c r="D23" s="77" t="s">
        <v>437</v>
      </c>
      <c r="E23" s="78"/>
      <c r="F23" s="78"/>
      <c r="G23" s="78"/>
      <c r="H23" s="78"/>
      <c r="I23" s="82" t="s">
        <v>438</v>
      </c>
      <c r="J23" s="83" t="s">
        <v>439</v>
      </c>
      <c r="K23" s="6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68"/>
      <c r="Z23" s="80" t="s">
        <v>436</v>
      </c>
      <c r="AA23" s="69">
        <f t="shared" ref="AA23:AC23" si="6">SUM(AA3:AA21)</f>
        <v>0</v>
      </c>
      <c r="AB23" s="69">
        <f t="shared" si="6"/>
        <v>0</v>
      </c>
      <c r="AC23" s="69">
        <f t="shared" si="6"/>
        <v>0</v>
      </c>
      <c r="AD23" s="68"/>
    </row>
    <row r="24" spans="1:34" ht="16.5" thickBot="1">
      <c r="A24" s="67"/>
      <c r="B24" s="68"/>
      <c r="C24" s="84" t="s">
        <v>430</v>
      </c>
      <c r="D24" s="77" t="s">
        <v>440</v>
      </c>
      <c r="E24" s="85" t="s">
        <v>431</v>
      </c>
      <c r="F24" s="85" t="s">
        <v>432</v>
      </c>
      <c r="G24" s="85" t="s">
        <v>433</v>
      </c>
      <c r="H24" s="86" t="s">
        <v>0</v>
      </c>
      <c r="I24" s="87" t="s">
        <v>441</v>
      </c>
      <c r="J24" s="88" t="s">
        <v>442</v>
      </c>
      <c r="K24" s="67"/>
      <c r="L24" s="78"/>
      <c r="M24" s="78"/>
      <c r="N24" s="78"/>
      <c r="O24" s="78"/>
      <c r="P24" s="78"/>
      <c r="Q24" s="78"/>
      <c r="R24" s="68"/>
      <c r="S24" s="68"/>
      <c r="T24" s="68"/>
      <c r="U24" s="68"/>
      <c r="V24" s="68"/>
      <c r="W24" s="68"/>
      <c r="X24" s="68"/>
      <c r="Y24" s="68"/>
      <c r="Z24" s="89" t="s">
        <v>443</v>
      </c>
      <c r="AA24" s="90" t="e">
        <f t="shared" ref="AA24:AC24" si="7">IF(#REF!=AA23,1,0)</f>
        <v>#REF!</v>
      </c>
      <c r="AB24" s="90" t="e">
        <f t="shared" si="7"/>
        <v>#REF!</v>
      </c>
      <c r="AC24" s="90" t="e">
        <f t="shared" si="7"/>
        <v>#REF!</v>
      </c>
      <c r="AD24" s="68"/>
    </row>
    <row r="25" spans="1:34" ht="15.75">
      <c r="A25" s="67"/>
      <c r="B25" s="68"/>
      <c r="C25" s="91">
        <v>1</v>
      </c>
      <c r="D25" s="52">
        <v>10</v>
      </c>
      <c r="E25" s="92">
        <f>D$25</f>
        <v>10</v>
      </c>
      <c r="F25" s="92">
        <f>D$25</f>
        <v>10</v>
      </c>
      <c r="G25" s="92" t="s">
        <v>444</v>
      </c>
      <c r="H25" s="93">
        <v>1</v>
      </c>
      <c r="I25" s="94">
        <f>D25</f>
        <v>10</v>
      </c>
      <c r="J25" s="95">
        <f>COUNT(E25:G25)</f>
        <v>2</v>
      </c>
      <c r="K25" s="67"/>
      <c r="L25" s="78"/>
      <c r="M25" s="78"/>
      <c r="N25" s="78"/>
      <c r="O25" s="78"/>
      <c r="P25" s="78"/>
      <c r="Q25" s="78"/>
      <c r="R25" s="68"/>
      <c r="S25" s="68"/>
      <c r="T25" s="68"/>
      <c r="U25" s="68"/>
      <c r="V25" s="68"/>
      <c r="W25" s="68"/>
      <c r="X25" s="68"/>
      <c r="Y25" s="68"/>
      <c r="Z25" s="96" t="s">
        <v>435</v>
      </c>
      <c r="AA25" s="97"/>
      <c r="AB25" s="97"/>
      <c r="AC25" s="97"/>
      <c r="AD25" s="68"/>
    </row>
    <row r="26" spans="1:34" ht="15.75">
      <c r="A26" s="67"/>
      <c r="B26" s="68"/>
      <c r="C26" s="91">
        <v>2</v>
      </c>
      <c r="D26" s="52">
        <v>14</v>
      </c>
      <c r="E26" s="92">
        <f>D$26</f>
        <v>14</v>
      </c>
      <c r="F26" s="92" t="s">
        <v>444</v>
      </c>
      <c r="G26" s="92">
        <f>D$26</f>
        <v>14</v>
      </c>
      <c r="H26" s="93">
        <f>H25+1</f>
        <v>2</v>
      </c>
      <c r="I26" s="93">
        <f t="shared" ref="I26:I39" si="8">D26</f>
        <v>14</v>
      </c>
      <c r="J26" s="98">
        <f t="shared" ref="J26:J39" si="9">COUNT(E26:G26)</f>
        <v>2</v>
      </c>
      <c r="K26" s="67"/>
      <c r="L26" s="78"/>
      <c r="M26" s="78"/>
      <c r="N26" s="78"/>
      <c r="O26" s="78"/>
      <c r="P26" s="78"/>
      <c r="Q26" s="78"/>
      <c r="R26" s="68"/>
      <c r="S26" s="68"/>
      <c r="T26" s="68"/>
      <c r="U26" s="68"/>
      <c r="V26" s="68"/>
      <c r="W26" s="68"/>
      <c r="X26" s="68"/>
      <c r="Y26" s="68"/>
      <c r="Z26" s="97" t="s">
        <v>445</v>
      </c>
      <c r="AA26" s="50" t="e">
        <f>COUNTIF(#REF!,#REF!)</f>
        <v>#REF!</v>
      </c>
      <c r="AB26" s="50" t="e">
        <f>COUNTIF(#REF!,#REF!)</f>
        <v>#REF!</v>
      </c>
      <c r="AC26" s="50" t="e">
        <f>COUNTIF(#REF!,#REF!)</f>
        <v>#REF!</v>
      </c>
      <c r="AD26" s="68"/>
    </row>
    <row r="27" spans="1:34" ht="15.75">
      <c r="A27" s="67"/>
      <c r="B27" s="68"/>
      <c r="C27" s="91">
        <v>3</v>
      </c>
      <c r="D27" s="52">
        <v>3</v>
      </c>
      <c r="E27" s="92" t="s">
        <v>444</v>
      </c>
      <c r="F27" s="92">
        <f>D$27</f>
        <v>3</v>
      </c>
      <c r="G27" s="92">
        <f>D$27</f>
        <v>3</v>
      </c>
      <c r="H27" s="93">
        <f t="shared" ref="H27:H39" si="10">H26+1</f>
        <v>3</v>
      </c>
      <c r="I27" s="93">
        <f t="shared" si="8"/>
        <v>3</v>
      </c>
      <c r="J27" s="98">
        <f t="shared" si="9"/>
        <v>2</v>
      </c>
      <c r="K27" s="67"/>
      <c r="L27" s="78"/>
      <c r="M27" s="78"/>
      <c r="N27" s="78"/>
      <c r="O27" s="78"/>
      <c r="P27" s="78"/>
      <c r="Q27" s="7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</row>
    <row r="28" spans="1:34" ht="15.75">
      <c r="A28" s="67"/>
      <c r="B28" s="68"/>
      <c r="C28" s="91">
        <v>4</v>
      </c>
      <c r="D28" s="52">
        <v>25</v>
      </c>
      <c r="E28" s="92" t="s">
        <v>444</v>
      </c>
      <c r="F28" s="92">
        <f>D$28</f>
        <v>25</v>
      </c>
      <c r="G28" s="92">
        <f>D$28</f>
        <v>25</v>
      </c>
      <c r="H28" s="93">
        <f t="shared" si="10"/>
        <v>4</v>
      </c>
      <c r="I28" s="93">
        <f t="shared" si="8"/>
        <v>25</v>
      </c>
      <c r="J28" s="98">
        <f t="shared" si="9"/>
        <v>2</v>
      </c>
      <c r="K28" s="67"/>
      <c r="L28" s="78"/>
      <c r="M28" s="78"/>
      <c r="N28" s="78"/>
      <c r="O28" s="78"/>
      <c r="P28" s="78"/>
      <c r="Q28" s="7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4" ht="15.75">
      <c r="A29" s="67"/>
      <c r="B29" s="68"/>
      <c r="C29" s="91">
        <v>5</v>
      </c>
      <c r="D29" s="52">
        <v>68</v>
      </c>
      <c r="E29" s="92">
        <f>D$29</f>
        <v>68</v>
      </c>
      <c r="F29" s="92">
        <f>D$29</f>
        <v>68</v>
      </c>
      <c r="G29" s="92" t="s">
        <v>444</v>
      </c>
      <c r="H29" s="93">
        <f t="shared" si="10"/>
        <v>5</v>
      </c>
      <c r="I29" s="93">
        <f t="shared" si="8"/>
        <v>68</v>
      </c>
      <c r="J29" s="98">
        <f t="shared" si="9"/>
        <v>2</v>
      </c>
      <c r="K29" s="67"/>
      <c r="L29" s="78"/>
      <c r="M29" s="78"/>
      <c r="N29" s="78"/>
      <c r="O29" s="78"/>
      <c r="P29" s="78"/>
      <c r="Q29" s="7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</row>
    <row r="30" spans="1:34" ht="15.75">
      <c r="A30" s="67"/>
      <c r="B30" s="68"/>
      <c r="C30" s="91">
        <v>6</v>
      </c>
      <c r="D30" s="52">
        <v>33</v>
      </c>
      <c r="E30" s="92">
        <f>D$30</f>
        <v>33</v>
      </c>
      <c r="F30" s="92" t="s">
        <v>444</v>
      </c>
      <c r="G30" s="92">
        <f>D$30</f>
        <v>33</v>
      </c>
      <c r="H30" s="93">
        <f t="shared" si="10"/>
        <v>6</v>
      </c>
      <c r="I30" s="93">
        <f t="shared" si="8"/>
        <v>33</v>
      </c>
      <c r="J30" s="98">
        <f t="shared" si="9"/>
        <v>2</v>
      </c>
      <c r="K30" s="67"/>
      <c r="L30" s="78"/>
      <c r="M30" s="78"/>
      <c r="N30" s="78"/>
      <c r="O30" s="78"/>
      <c r="P30" s="78"/>
      <c r="Q30" s="7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</row>
    <row r="31" spans="1:34" ht="15.75">
      <c r="A31" s="67"/>
      <c r="B31" s="68"/>
      <c r="C31" s="91">
        <v>7</v>
      </c>
      <c r="D31" s="52">
        <v>44</v>
      </c>
      <c r="E31" s="92">
        <f>D$31</f>
        <v>44</v>
      </c>
      <c r="F31" s="92" t="s">
        <v>444</v>
      </c>
      <c r="G31" s="92">
        <f>D$31</f>
        <v>44</v>
      </c>
      <c r="H31" s="93">
        <f t="shared" si="10"/>
        <v>7</v>
      </c>
      <c r="I31" s="93">
        <f t="shared" si="8"/>
        <v>44</v>
      </c>
      <c r="J31" s="98">
        <f t="shared" si="9"/>
        <v>2</v>
      </c>
      <c r="K31" s="67"/>
      <c r="L31" s="78"/>
      <c r="M31" s="78"/>
      <c r="N31" s="78"/>
      <c r="O31" s="78"/>
      <c r="P31" s="78"/>
      <c r="Q31" s="7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1:34" ht="15.75">
      <c r="A32" s="67"/>
      <c r="B32" s="68"/>
      <c r="C32" s="91">
        <v>8</v>
      </c>
      <c r="D32" s="52">
        <v>6</v>
      </c>
      <c r="E32" s="92" t="s">
        <v>444</v>
      </c>
      <c r="F32" s="92">
        <f>D$32</f>
        <v>6</v>
      </c>
      <c r="G32" s="92">
        <f>D$32</f>
        <v>6</v>
      </c>
      <c r="H32" s="93">
        <f t="shared" si="10"/>
        <v>8</v>
      </c>
      <c r="I32" s="93">
        <f t="shared" si="8"/>
        <v>6</v>
      </c>
      <c r="J32" s="98">
        <f t="shared" si="9"/>
        <v>2</v>
      </c>
      <c r="K32" s="67"/>
      <c r="L32" s="78"/>
      <c r="M32" s="78"/>
      <c r="N32" s="78"/>
      <c r="O32" s="78"/>
      <c r="P32" s="78"/>
      <c r="Q32" s="7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1:30" ht="15.75">
      <c r="A33" s="67"/>
      <c r="B33" s="68"/>
      <c r="C33" s="91">
        <f>C32+1</f>
        <v>9</v>
      </c>
      <c r="D33" s="52">
        <v>9</v>
      </c>
      <c r="E33" s="92">
        <f>D$33</f>
        <v>9</v>
      </c>
      <c r="F33" s="92">
        <f>D$33</f>
        <v>9</v>
      </c>
      <c r="G33" s="92" t="s">
        <v>444</v>
      </c>
      <c r="H33" s="93">
        <f t="shared" si="10"/>
        <v>9</v>
      </c>
      <c r="I33" s="93">
        <f t="shared" si="8"/>
        <v>9</v>
      </c>
      <c r="J33" s="98">
        <f t="shared" si="9"/>
        <v>2</v>
      </c>
      <c r="K33" s="67"/>
      <c r="L33" s="78"/>
      <c r="M33" s="78"/>
      <c r="N33" s="78"/>
      <c r="O33" s="78"/>
      <c r="P33" s="78"/>
      <c r="Q33" s="7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</row>
    <row r="34" spans="1:30" ht="15.75">
      <c r="A34" s="67"/>
      <c r="B34" s="68"/>
      <c r="C34" s="91">
        <f t="shared" ref="C34:C39" si="11">C33+1</f>
        <v>10</v>
      </c>
      <c r="D34" s="52">
        <v>12</v>
      </c>
      <c r="E34" s="92">
        <f>D$34</f>
        <v>12</v>
      </c>
      <c r="F34" s="92" t="s">
        <v>444</v>
      </c>
      <c r="G34" s="92">
        <f>D$34</f>
        <v>12</v>
      </c>
      <c r="H34" s="93">
        <f t="shared" si="10"/>
        <v>10</v>
      </c>
      <c r="I34" s="93">
        <f t="shared" si="8"/>
        <v>12</v>
      </c>
      <c r="J34" s="98">
        <f t="shared" si="9"/>
        <v>2</v>
      </c>
      <c r="K34" s="67"/>
      <c r="L34" s="78"/>
      <c r="M34" s="78"/>
      <c r="N34" s="78"/>
      <c r="O34" s="78"/>
      <c r="P34" s="78"/>
      <c r="Q34" s="7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ht="15.75">
      <c r="A35" s="67"/>
      <c r="B35" s="68"/>
      <c r="C35" s="91">
        <f t="shared" si="11"/>
        <v>11</v>
      </c>
      <c r="D35" s="52">
        <v>53</v>
      </c>
      <c r="E35" s="92" t="s">
        <v>444</v>
      </c>
      <c r="F35" s="92">
        <f>D$35</f>
        <v>53</v>
      </c>
      <c r="G35" s="92">
        <f>D$35</f>
        <v>53</v>
      </c>
      <c r="H35" s="93">
        <f t="shared" si="10"/>
        <v>11</v>
      </c>
      <c r="I35" s="93">
        <f t="shared" si="8"/>
        <v>53</v>
      </c>
      <c r="J35" s="98">
        <f t="shared" si="9"/>
        <v>2</v>
      </c>
      <c r="K35" s="67"/>
      <c r="L35" s="78"/>
      <c r="M35" s="78"/>
      <c r="N35" s="78"/>
      <c r="O35" s="78"/>
      <c r="P35" s="78"/>
      <c r="Q35" s="7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15.75">
      <c r="A36" s="67"/>
      <c r="B36" s="68"/>
      <c r="C36" s="91">
        <f t="shared" si="11"/>
        <v>12</v>
      </c>
      <c r="D36" s="52">
        <v>47</v>
      </c>
      <c r="E36" s="92">
        <f>D$36</f>
        <v>47</v>
      </c>
      <c r="F36" s="92" t="s">
        <v>444</v>
      </c>
      <c r="G36" s="92">
        <f>D$36</f>
        <v>47</v>
      </c>
      <c r="H36" s="93">
        <f t="shared" si="10"/>
        <v>12</v>
      </c>
      <c r="I36" s="93">
        <f t="shared" si="8"/>
        <v>47</v>
      </c>
      <c r="J36" s="98">
        <f t="shared" si="9"/>
        <v>2</v>
      </c>
      <c r="K36" s="67"/>
      <c r="L36" s="78"/>
      <c r="M36" s="78"/>
      <c r="N36" s="78"/>
      <c r="O36" s="78"/>
      <c r="P36" s="78"/>
      <c r="Q36" s="7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ht="15.75">
      <c r="A37" s="67"/>
      <c r="B37" s="68"/>
      <c r="C37" s="91">
        <f t="shared" si="11"/>
        <v>13</v>
      </c>
      <c r="D37" s="52">
        <v>66</v>
      </c>
      <c r="E37" s="92" t="s">
        <v>444</v>
      </c>
      <c r="F37" s="92">
        <f>D$37</f>
        <v>66</v>
      </c>
      <c r="G37" s="92">
        <f>D$37</f>
        <v>66</v>
      </c>
      <c r="H37" s="93">
        <f t="shared" si="10"/>
        <v>13</v>
      </c>
      <c r="I37" s="93">
        <f t="shared" si="8"/>
        <v>66</v>
      </c>
      <c r="J37" s="98">
        <f t="shared" si="9"/>
        <v>2</v>
      </c>
      <c r="K37" s="67"/>
      <c r="L37" s="78"/>
      <c r="M37" s="78"/>
      <c r="N37" s="78"/>
      <c r="O37" s="78"/>
      <c r="P37" s="78"/>
      <c r="Q37" s="7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ht="15.75">
      <c r="A38" s="67"/>
      <c r="B38" s="68"/>
      <c r="C38" s="91">
        <f t="shared" si="11"/>
        <v>14</v>
      </c>
      <c r="D38" s="52">
        <v>1</v>
      </c>
      <c r="E38" s="92">
        <f>D$38</f>
        <v>1</v>
      </c>
      <c r="F38" s="92">
        <f>D$38</f>
        <v>1</v>
      </c>
      <c r="G38" s="92" t="s">
        <v>444</v>
      </c>
      <c r="H38" s="93">
        <f t="shared" si="10"/>
        <v>14</v>
      </c>
      <c r="I38" s="93">
        <f t="shared" si="8"/>
        <v>1</v>
      </c>
      <c r="J38" s="98">
        <f t="shared" si="9"/>
        <v>2</v>
      </c>
      <c r="K38" s="67"/>
      <c r="L38" s="78"/>
      <c r="M38" s="78"/>
      <c r="N38" s="78"/>
      <c r="O38" s="78"/>
      <c r="P38" s="78"/>
      <c r="Q38" s="7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ht="15.75">
      <c r="A39" s="67"/>
      <c r="B39" s="68"/>
      <c r="C39" s="91">
        <f t="shared" si="11"/>
        <v>15</v>
      </c>
      <c r="D39" s="52">
        <v>15</v>
      </c>
      <c r="E39" s="92">
        <f>D$39</f>
        <v>15</v>
      </c>
      <c r="F39" s="92">
        <f>D$39</f>
        <v>15</v>
      </c>
      <c r="G39" s="92" t="s">
        <v>444</v>
      </c>
      <c r="H39" s="93">
        <f t="shared" si="10"/>
        <v>15</v>
      </c>
      <c r="I39" s="93">
        <f t="shared" si="8"/>
        <v>15</v>
      </c>
      <c r="J39" s="98">
        <f t="shared" si="9"/>
        <v>2</v>
      </c>
      <c r="K39" s="67"/>
      <c r="L39" s="78"/>
      <c r="M39" s="78"/>
      <c r="N39" s="78"/>
      <c r="O39" s="78"/>
      <c r="P39" s="78"/>
      <c r="Q39" s="7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ht="15.75">
      <c r="A40" s="67"/>
      <c r="B40" s="68"/>
      <c r="C40" s="68"/>
      <c r="D40" s="99" t="s">
        <v>446</v>
      </c>
      <c r="E40" s="100">
        <f>AF19</f>
        <v>8</v>
      </c>
      <c r="F40" s="100">
        <f>AG19</f>
        <v>6</v>
      </c>
      <c r="G40" s="100">
        <f>AH19</f>
        <v>6</v>
      </c>
      <c r="H40" s="67"/>
      <c r="I40" s="67"/>
      <c r="J40" s="67"/>
      <c r="K40" s="67"/>
      <c r="L40" s="78"/>
      <c r="M40" s="78"/>
      <c r="N40" s="78"/>
      <c r="O40" s="78"/>
      <c r="P40" s="78"/>
      <c r="Q40" s="7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78"/>
      <c r="M41" s="78"/>
      <c r="N41" s="78"/>
      <c r="O41" s="78"/>
      <c r="P41" s="78"/>
      <c r="Q41" s="7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78"/>
      <c r="M42" s="78"/>
      <c r="N42" s="78"/>
      <c r="O42" s="78"/>
      <c r="P42" s="78"/>
      <c r="Q42" s="7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ht="18.75">
      <c r="A43" s="67"/>
      <c r="B43" s="68"/>
      <c r="C43" s="68"/>
      <c r="D43" s="101" t="s">
        <v>447</v>
      </c>
      <c r="E43" s="102" t="s">
        <v>436</v>
      </c>
      <c r="F43" s="103"/>
      <c r="G43" s="104" t="s">
        <v>436</v>
      </c>
      <c r="H43" s="105"/>
      <c r="I43" s="68"/>
      <c r="J43" s="68"/>
      <c r="K43" s="67"/>
      <c r="W43" s="106"/>
      <c r="X43" s="106"/>
    </row>
    <row r="44" spans="1:30" ht="15.75">
      <c r="A44" s="67"/>
      <c r="B44" s="68"/>
      <c r="C44" s="107" t="s">
        <v>0</v>
      </c>
      <c r="D44" s="108" t="s">
        <v>448</v>
      </c>
      <c r="E44" s="109" t="s">
        <v>449</v>
      </c>
      <c r="F44" s="110"/>
      <c r="G44" s="111" t="s">
        <v>450</v>
      </c>
      <c r="H44" s="105"/>
      <c r="I44" s="68"/>
      <c r="J44" s="68"/>
      <c r="K44" s="67"/>
      <c r="N44" s="106"/>
      <c r="W44" s="106"/>
      <c r="X44" s="106"/>
    </row>
    <row r="45" spans="1:30" ht="15.75">
      <c r="A45" s="67"/>
      <c r="B45" s="68"/>
      <c r="C45" s="112" t="s">
        <v>451</v>
      </c>
      <c r="D45" s="55">
        <v>1</v>
      </c>
      <c r="E45" s="113">
        <v>0</v>
      </c>
      <c r="F45" s="114"/>
      <c r="G45" s="115">
        <f>COUNTIF(AF$19:AH$19,0)</f>
        <v>0</v>
      </c>
      <c r="H45" s="116"/>
      <c r="I45" s="68"/>
      <c r="J45" s="68"/>
      <c r="K45" s="67"/>
      <c r="W45" s="106"/>
      <c r="X45" s="106"/>
    </row>
    <row r="46" spans="1:30" ht="15.75">
      <c r="A46" s="67"/>
      <c r="B46" s="68"/>
      <c r="C46" s="112" t="s">
        <v>452</v>
      </c>
      <c r="D46" s="55">
        <v>15</v>
      </c>
      <c r="E46" s="117">
        <v>1</v>
      </c>
      <c r="F46" s="118"/>
      <c r="G46" s="115">
        <f>COUNTIF(AF$19:AH$19,1)</f>
        <v>0</v>
      </c>
      <c r="H46" s="116"/>
      <c r="I46" s="68"/>
      <c r="J46" s="68"/>
      <c r="K46" s="67"/>
      <c r="W46" s="106"/>
      <c r="X46" s="106"/>
    </row>
    <row r="47" spans="1:30" ht="15.75">
      <c r="A47" s="67"/>
      <c r="B47" s="68"/>
      <c r="C47" s="112" t="s">
        <v>453</v>
      </c>
      <c r="D47" s="55">
        <v>10</v>
      </c>
      <c r="E47" s="119">
        <v>2</v>
      </c>
      <c r="F47" s="120"/>
      <c r="G47" s="115">
        <f>COUNTIF(AF$19:AH$19,2)</f>
        <v>0</v>
      </c>
      <c r="H47" s="116"/>
      <c r="I47" s="68"/>
      <c r="J47" s="68"/>
      <c r="K47" s="67"/>
      <c r="M47" s="93" t="s">
        <v>0</v>
      </c>
      <c r="N47" s="71">
        <v>1</v>
      </c>
      <c r="O47" s="71">
        <f>N47+1</f>
        <v>2</v>
      </c>
      <c r="P47" s="71">
        <f>O47+1</f>
        <v>3</v>
      </c>
      <c r="W47" s="106"/>
      <c r="X47" s="106"/>
    </row>
    <row r="48" spans="1:30" ht="15.75">
      <c r="A48" s="67"/>
      <c r="B48" s="68"/>
      <c r="C48" s="112" t="s">
        <v>454</v>
      </c>
      <c r="D48" s="55">
        <v>14</v>
      </c>
      <c r="E48" s="121">
        <v>3</v>
      </c>
      <c r="F48" s="122"/>
      <c r="G48" s="115">
        <f>COUNTIF(AF$19:AH$19,3)</f>
        <v>0</v>
      </c>
      <c r="H48" s="116"/>
      <c r="I48" s="68"/>
      <c r="J48" s="68"/>
      <c r="K48" s="67"/>
      <c r="M48" s="93">
        <v>1</v>
      </c>
      <c r="N48" s="92">
        <f>D$25</f>
        <v>10</v>
      </c>
      <c r="O48" s="92">
        <f>D$25</f>
        <v>10</v>
      </c>
      <c r="P48" s="92">
        <f>D$26</f>
        <v>14</v>
      </c>
      <c r="W48" s="106"/>
      <c r="X48" s="106"/>
    </row>
    <row r="49" spans="1:24" ht="15.75">
      <c r="A49" s="67"/>
      <c r="B49" s="68"/>
      <c r="C49" s="112" t="s">
        <v>455</v>
      </c>
      <c r="D49" s="55">
        <v>25</v>
      </c>
      <c r="E49" s="123">
        <v>4</v>
      </c>
      <c r="F49" s="124"/>
      <c r="G49" s="115">
        <f>COUNTIF(AF$19:AH$19,4)</f>
        <v>0</v>
      </c>
      <c r="H49" s="116"/>
      <c r="I49" s="68"/>
      <c r="J49" s="68"/>
      <c r="K49" s="67"/>
      <c r="M49" s="93">
        <v>2</v>
      </c>
      <c r="N49" s="92">
        <f>D$26</f>
        <v>14</v>
      </c>
      <c r="O49" s="92">
        <f>D$27</f>
        <v>3</v>
      </c>
      <c r="P49" s="92">
        <f>D$27</f>
        <v>3</v>
      </c>
      <c r="W49" s="106"/>
      <c r="X49" s="106"/>
    </row>
    <row r="50" spans="1:24" ht="15.75">
      <c r="A50" s="67"/>
      <c r="B50" s="68"/>
      <c r="C50" s="112" t="s">
        <v>456</v>
      </c>
      <c r="D50" s="55">
        <v>33</v>
      </c>
      <c r="E50" s="125">
        <v>5</v>
      </c>
      <c r="F50" s="126"/>
      <c r="G50" s="127">
        <f>COUNTIF(AF$19:AH$19,5)</f>
        <v>0</v>
      </c>
      <c r="H50" s="128"/>
      <c r="I50" s="68"/>
      <c r="J50" s="68"/>
      <c r="K50" s="67"/>
      <c r="M50" s="93">
        <v>3</v>
      </c>
      <c r="N50" s="92">
        <f>D$29</f>
        <v>68</v>
      </c>
      <c r="O50" s="92">
        <f>D$28</f>
        <v>25</v>
      </c>
      <c r="P50" s="92">
        <f>D$28</f>
        <v>25</v>
      </c>
      <c r="W50" s="106"/>
      <c r="X50" s="106"/>
    </row>
    <row r="51" spans="1:24" ht="15.75">
      <c r="A51" s="67"/>
      <c r="B51" s="68"/>
      <c r="C51" s="112" t="s">
        <v>457</v>
      </c>
      <c r="D51" s="55">
        <v>44</v>
      </c>
      <c r="E51" s="113">
        <v>6</v>
      </c>
      <c r="F51" s="113"/>
      <c r="G51" s="129">
        <f>COUNTIF(AF$19:AH$19,6)</f>
        <v>2</v>
      </c>
      <c r="H51" s="130"/>
      <c r="I51" s="68"/>
      <c r="J51" s="68"/>
      <c r="K51" s="67"/>
      <c r="M51" s="93">
        <v>4</v>
      </c>
      <c r="N51" s="92">
        <f>D$30</f>
        <v>33</v>
      </c>
      <c r="O51" s="92">
        <f>D$29</f>
        <v>68</v>
      </c>
      <c r="P51" s="92">
        <f>D$30</f>
        <v>33</v>
      </c>
      <c r="W51" s="106"/>
      <c r="X51" s="106"/>
    </row>
    <row r="52" spans="1:24" ht="15.75">
      <c r="A52" s="67"/>
      <c r="B52" s="68"/>
      <c r="C52" s="112" t="s">
        <v>458</v>
      </c>
      <c r="D52" s="55">
        <v>6</v>
      </c>
      <c r="E52" s="113">
        <v>7</v>
      </c>
      <c r="F52" s="113"/>
      <c r="G52" s="131">
        <f>COUNTIF(AF$19:AH$19,7)</f>
        <v>0</v>
      </c>
      <c r="H52" s="132"/>
      <c r="I52" s="68"/>
      <c r="J52" s="68"/>
      <c r="K52" s="67"/>
      <c r="M52" s="93">
        <v>5</v>
      </c>
      <c r="N52" s="92">
        <f>D$31</f>
        <v>44</v>
      </c>
      <c r="O52" s="92">
        <f>D$32</f>
        <v>6</v>
      </c>
      <c r="P52" s="92">
        <f>D$31</f>
        <v>44</v>
      </c>
      <c r="W52" s="106"/>
      <c r="X52" s="106"/>
    </row>
    <row r="53" spans="1:24" ht="15.75">
      <c r="A53" s="67"/>
      <c r="B53" s="68"/>
      <c r="C53" s="112" t="s">
        <v>459</v>
      </c>
      <c r="D53" s="55">
        <v>9</v>
      </c>
      <c r="E53" s="113">
        <v>8</v>
      </c>
      <c r="F53" s="113"/>
      <c r="G53" s="133">
        <f>COUNTIF(AF$19:AH$19,8)</f>
        <v>1</v>
      </c>
      <c r="H53" s="134"/>
      <c r="I53" s="68"/>
      <c r="J53" s="68"/>
      <c r="K53" s="67"/>
      <c r="M53" s="93">
        <v>6</v>
      </c>
      <c r="N53" s="92">
        <f>D$33</f>
        <v>9</v>
      </c>
      <c r="O53" s="92">
        <f>D$33</f>
        <v>9</v>
      </c>
      <c r="P53" s="92">
        <f>D$32</f>
        <v>6</v>
      </c>
    </row>
    <row r="54" spans="1:24" ht="15.75">
      <c r="A54" s="67"/>
      <c r="B54" s="68"/>
      <c r="C54" s="112" t="s">
        <v>460</v>
      </c>
      <c r="D54" s="55">
        <v>12</v>
      </c>
      <c r="E54" s="113">
        <v>9</v>
      </c>
      <c r="F54" s="113"/>
      <c r="G54" s="129">
        <f>COUNTIF(AF$19:AH$19,9)</f>
        <v>0</v>
      </c>
      <c r="H54" s="130"/>
      <c r="I54" s="68"/>
      <c r="J54" s="68"/>
      <c r="K54" s="67"/>
      <c r="M54" s="93">
        <v>7</v>
      </c>
      <c r="N54" s="92">
        <f>D$34</f>
        <v>12</v>
      </c>
      <c r="O54" s="92">
        <f>D$35</f>
        <v>53</v>
      </c>
      <c r="P54" s="92">
        <f>D$34</f>
        <v>12</v>
      </c>
    </row>
    <row r="55" spans="1:24" ht="15.75">
      <c r="A55" s="67"/>
      <c r="B55" s="68"/>
      <c r="C55" s="112" t="s">
        <v>461</v>
      </c>
      <c r="D55" s="55">
        <v>69</v>
      </c>
      <c r="E55" s="113">
        <v>10</v>
      </c>
      <c r="F55" s="113"/>
      <c r="G55" s="135">
        <f>COUNTIF(AF$19:AH$19,10)</f>
        <v>0</v>
      </c>
      <c r="H55" s="136"/>
      <c r="I55" s="68"/>
      <c r="J55" s="68"/>
      <c r="K55" s="67"/>
      <c r="M55" s="93">
        <v>8</v>
      </c>
      <c r="N55" s="92">
        <f>D$36</f>
        <v>47</v>
      </c>
      <c r="O55" s="92">
        <f>D$37</f>
        <v>66</v>
      </c>
      <c r="P55" s="92">
        <f>D$35</f>
        <v>53</v>
      </c>
    </row>
    <row r="56" spans="1:24" ht="15.75">
      <c r="A56" s="67"/>
      <c r="B56" s="68"/>
      <c r="C56" s="112" t="s">
        <v>462</v>
      </c>
      <c r="D56" s="55">
        <v>70</v>
      </c>
      <c r="E56" s="68"/>
      <c r="F56" s="68"/>
      <c r="G56" s="68"/>
      <c r="H56" s="68"/>
      <c r="I56" s="68"/>
      <c r="J56" s="68"/>
      <c r="K56" s="67"/>
      <c r="M56" s="93">
        <v>9</v>
      </c>
      <c r="N56" s="92">
        <f>D$38</f>
        <v>1</v>
      </c>
      <c r="O56" s="92">
        <f>D$38</f>
        <v>1</v>
      </c>
      <c r="P56" s="92">
        <f>D$36</f>
        <v>47</v>
      </c>
    </row>
    <row r="57" spans="1:24" ht="15.75">
      <c r="A57" s="67"/>
      <c r="B57" s="68"/>
      <c r="C57" s="112" t="s">
        <v>463</v>
      </c>
      <c r="D57" s="55">
        <v>71</v>
      </c>
      <c r="E57" s="68"/>
      <c r="F57" s="68"/>
      <c r="G57" s="68"/>
      <c r="H57" s="68"/>
      <c r="I57" s="68"/>
      <c r="J57" s="68"/>
      <c r="K57" s="67"/>
      <c r="M57" s="93">
        <v>10</v>
      </c>
      <c r="N57" s="92">
        <f>D$39</f>
        <v>15</v>
      </c>
      <c r="O57" s="92">
        <f>D$39</f>
        <v>15</v>
      </c>
      <c r="P57" s="92">
        <f>D$37</f>
        <v>66</v>
      </c>
    </row>
    <row r="58" spans="1:24" ht="15.75">
      <c r="A58" s="67"/>
      <c r="B58" s="68"/>
      <c r="C58" s="112" t="s">
        <v>464</v>
      </c>
      <c r="D58" s="55">
        <v>72</v>
      </c>
      <c r="E58" s="68"/>
      <c r="F58" s="68"/>
      <c r="G58" s="68"/>
      <c r="H58" s="68"/>
      <c r="I58" s="68"/>
      <c r="J58" s="68"/>
      <c r="K58" s="67"/>
    </row>
    <row r="59" spans="1:24" ht="15.75">
      <c r="A59" s="67"/>
      <c r="B59" s="68"/>
      <c r="C59" s="112" t="s">
        <v>465</v>
      </c>
      <c r="D59" s="55">
        <v>73</v>
      </c>
      <c r="E59" s="68"/>
      <c r="F59" s="68"/>
      <c r="G59" s="68"/>
      <c r="H59" s="68"/>
      <c r="I59" s="68"/>
      <c r="J59" s="68"/>
      <c r="K59" s="67"/>
    </row>
    <row r="60" spans="1:24" ht="15.75">
      <c r="A60" s="67"/>
      <c r="B60" s="68"/>
      <c r="C60" s="112" t="s">
        <v>466</v>
      </c>
      <c r="D60" s="55">
        <v>74</v>
      </c>
      <c r="E60" s="68"/>
      <c r="F60" s="68"/>
      <c r="G60" s="68"/>
      <c r="H60" s="68"/>
      <c r="I60" s="68"/>
      <c r="J60" s="68"/>
      <c r="K60" s="67"/>
    </row>
    <row r="61" spans="1:24" ht="15.75">
      <c r="A61" s="67"/>
      <c r="B61" s="68"/>
      <c r="C61" s="112" t="s">
        <v>467</v>
      </c>
      <c r="D61" s="55">
        <v>75</v>
      </c>
      <c r="E61" s="68"/>
      <c r="F61" s="68"/>
      <c r="G61" s="68"/>
      <c r="H61" s="68"/>
      <c r="I61" s="68"/>
      <c r="J61" s="68"/>
      <c r="K61" s="67"/>
    </row>
    <row r="62" spans="1:24" ht="15.75">
      <c r="A62" s="67"/>
      <c r="B62" s="68"/>
      <c r="C62" s="112" t="s">
        <v>468</v>
      </c>
      <c r="D62" s="55">
        <v>76</v>
      </c>
      <c r="E62" s="68"/>
      <c r="F62" s="68"/>
      <c r="G62" s="68"/>
      <c r="H62" s="68"/>
      <c r="I62" s="68"/>
      <c r="J62" s="68"/>
      <c r="K62" s="67"/>
    </row>
    <row r="63" spans="1:24" ht="15.75">
      <c r="A63" s="67"/>
      <c r="B63" s="68"/>
      <c r="C63" s="112" t="s">
        <v>469</v>
      </c>
      <c r="D63" s="55">
        <v>77</v>
      </c>
      <c r="E63" s="68"/>
      <c r="F63" s="68"/>
      <c r="G63" s="68"/>
      <c r="H63" s="68"/>
      <c r="I63" s="68"/>
      <c r="J63" s="68"/>
      <c r="K63" s="67"/>
    </row>
    <row r="64" spans="1:24" ht="15.75">
      <c r="A64" s="67"/>
      <c r="B64" s="68"/>
      <c r="C64" s="112" t="s">
        <v>470</v>
      </c>
      <c r="D64" s="55">
        <v>78</v>
      </c>
      <c r="E64" s="68"/>
      <c r="F64" s="68"/>
      <c r="G64" s="68"/>
      <c r="H64" s="68"/>
      <c r="I64" s="68"/>
      <c r="J64" s="68"/>
      <c r="K64" s="67"/>
    </row>
    <row r="65" spans="1:11" ht="15.75">
      <c r="A65" s="67"/>
      <c r="B65" s="68"/>
      <c r="C65" s="68"/>
      <c r="D65" s="137" t="str">
        <f>IF(G53&gt;=1,AE18,"-")</f>
        <v>€€ '' ΤΑΜΕΙΟ "$$</v>
      </c>
      <c r="E65" s="68"/>
      <c r="F65" s="68"/>
      <c r="G65" s="68"/>
      <c r="H65" s="68"/>
      <c r="I65" s="68"/>
      <c r="J65" s="68"/>
      <c r="K65" s="67"/>
    </row>
    <row r="66" spans="1:1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1:1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90" spans="5:7">
      <c r="E90" s="138"/>
      <c r="F90" s="138"/>
      <c r="G90" s="138"/>
    </row>
  </sheetData>
  <sheetProtection password="C419" sheet="1" objects="1" scenarios="1"/>
  <protectedRanges>
    <protectedRange sqref="D25:D39" name="Περιοχή1"/>
  </protectedRanges>
  <mergeCells count="26"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5:F55"/>
    <mergeCell ref="G55:H55"/>
    <mergeCell ref="E52:F52"/>
    <mergeCell ref="G52:H52"/>
    <mergeCell ref="E53:F53"/>
    <mergeCell ref="G53:H53"/>
    <mergeCell ref="E54:F54"/>
    <mergeCell ref="G54:H54"/>
  </mergeCells>
  <conditionalFormatting sqref="AF19:AH19 AF2:AH2">
    <cfRule type="containsText" dxfId="19" priority="14" operator="containsText" text=" ">
      <formula>NOT(ISERROR(SEARCH(" ",AF2)))</formula>
    </cfRule>
  </conditionalFormatting>
  <conditionalFormatting sqref="E40:G40">
    <cfRule type="cellIs" dxfId="18" priority="1" operator="greaterThan">
      <formula>7</formula>
    </cfRule>
    <cfRule type="cellIs" dxfId="17" priority="9" operator="equal">
      <formula>1</formula>
    </cfRule>
    <cfRule type="cellIs" dxfId="16" priority="10" operator="equal">
      <formula>2</formula>
    </cfRule>
    <cfRule type="cellIs" dxfId="15" priority="11" operator="equal">
      <formula>3</formula>
    </cfRule>
    <cfRule type="cellIs" dxfId="14" priority="12" operator="equal">
      <formula>4</formula>
    </cfRule>
    <cfRule type="cellIs" dxfId="13" priority="13" operator="equal">
      <formula>5</formula>
    </cfRule>
  </conditionalFormatting>
  <conditionalFormatting sqref="W43:X52 N44">
    <cfRule type="containsText" dxfId="12" priority="4" operator="containsText" text="1+1">
      <formula>NOT(ISERROR(SEARCH("1+1",N43)))</formula>
    </cfRule>
    <cfRule type="containsText" dxfId="11" priority="5" operator="containsText" text="2+1">
      <formula>NOT(ISERROR(SEARCH("2+1",N43)))</formula>
    </cfRule>
    <cfRule type="containsText" dxfId="10" priority="6" operator="containsText" text="3+1">
      <formula>NOT(ISERROR(SEARCH("3+1",N43)))</formula>
    </cfRule>
    <cfRule type="containsText" dxfId="9" priority="7" operator="containsText" text="4+1">
      <formula>NOT(ISERROR(SEARCH("4+1",N43)))</formula>
    </cfRule>
    <cfRule type="containsText" dxfId="8" priority="8" operator="containsText" text="5+1">
      <formula>NOT(ISERROR(SEARCH("5+1",N43)))</formula>
    </cfRule>
  </conditionalFormatting>
  <conditionalFormatting sqref="E25:G39">
    <cfRule type="cellIs" dxfId="7" priority="3" operator="equal">
      <formula>"."</formula>
    </cfRule>
  </conditionalFormatting>
  <conditionalFormatting sqref="AA23:AC23 AA2:AC2">
    <cfRule type="containsText" dxfId="6" priority="2" operator="containsText" text=" ">
      <formula>NOT(ISERROR(SEARCH(" ",AA2)))</formula>
    </cfRule>
  </conditionalFormatting>
  <pageMargins left="0.7" right="0.7" top="0.75" bottom="0.75" header="0.3" footer="0.3"/>
  <pageSetup paperSize="9" orientation="portrait" horizontalDpi="4294967293" verticalDpi="0" r:id="rId1"/>
  <ignoredErrors>
    <ignoredError sqref="O47:P57 N50:N57 E26:G39 E25 G2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C24:X1819"/>
  <sheetViews>
    <sheetView workbookViewId="0">
      <selection activeCell="N26" sqref="N26"/>
    </sheetView>
  </sheetViews>
  <sheetFormatPr defaultRowHeight="15"/>
  <cols>
    <col min="1" max="1" width="5" style="49" customWidth="1"/>
    <col min="2" max="2" width="7.375" style="49" customWidth="1"/>
    <col min="3" max="3" width="7.5" style="49" bestFit="1" customWidth="1"/>
    <col min="4" max="4" width="16.75" style="49" customWidth="1"/>
    <col min="5" max="7" width="5.75" style="49" customWidth="1"/>
    <col min="8" max="8" width="5.625" style="49" customWidth="1"/>
    <col min="9" max="9" width="18.375" style="49" bestFit="1" customWidth="1"/>
    <col min="10" max="10" width="13" style="49" customWidth="1"/>
    <col min="11" max="11" width="4.75" style="49" customWidth="1"/>
    <col min="12" max="24" width="4.875" style="49" customWidth="1"/>
    <col min="25" max="25" width="9" style="49"/>
    <col min="26" max="29" width="9" style="49" customWidth="1"/>
    <col min="30" max="30" width="9" style="49"/>
    <col min="31" max="31" width="14.875" style="49" customWidth="1"/>
    <col min="32" max="34" width="9" style="49" customWidth="1"/>
    <col min="35" max="16384" width="9" style="49"/>
  </cols>
  <sheetData>
    <row r="24" spans="3:9" ht="15.75" thickBot="1"/>
    <row r="25" spans="3:9" ht="15.75">
      <c r="D25" s="58" t="s">
        <v>437</v>
      </c>
      <c r="I25" s="65" t="s">
        <v>439</v>
      </c>
    </row>
    <row r="26" spans="3:9" ht="16.5" thickBot="1">
      <c r="C26" s="60" t="s">
        <v>430</v>
      </c>
      <c r="D26" s="58" t="s">
        <v>440</v>
      </c>
      <c r="E26" s="62" t="s">
        <v>431</v>
      </c>
      <c r="F26" s="62" t="s">
        <v>432</v>
      </c>
      <c r="G26" s="62" t="s">
        <v>433</v>
      </c>
      <c r="H26" s="63" t="s">
        <v>0</v>
      </c>
      <c r="I26" s="64" t="s">
        <v>442</v>
      </c>
    </row>
    <row r="27" spans="3:9" ht="15.75">
      <c r="C27" s="61">
        <v>1</v>
      </c>
      <c r="D27" s="66" t="s">
        <v>471</v>
      </c>
      <c r="E27" s="53" t="str">
        <f>D$27</f>
        <v xml:space="preserve"> </v>
      </c>
      <c r="F27" s="53" t="str">
        <f>D$27</f>
        <v xml:space="preserve"> </v>
      </c>
      <c r="G27" s="53" t="s">
        <v>444</v>
      </c>
      <c r="H27" s="58">
        <v>1</v>
      </c>
      <c r="I27" s="59">
        <v>2</v>
      </c>
    </row>
    <row r="28" spans="3:9" ht="15.75">
      <c r="C28" s="61">
        <v>2</v>
      </c>
      <c r="D28" s="66" t="s">
        <v>471</v>
      </c>
      <c r="E28" s="53" t="str">
        <f>D$28</f>
        <v xml:space="preserve"> </v>
      </c>
      <c r="F28" s="53" t="s">
        <v>444</v>
      </c>
      <c r="G28" s="53" t="str">
        <f>D$28</f>
        <v xml:space="preserve"> </v>
      </c>
      <c r="H28" s="58">
        <f>H27+1</f>
        <v>2</v>
      </c>
      <c r="I28" s="58">
        <v>2</v>
      </c>
    </row>
    <row r="29" spans="3:9" ht="15.75">
      <c r="C29" s="61">
        <v>3</v>
      </c>
      <c r="D29" s="66" t="s">
        <v>471</v>
      </c>
      <c r="E29" s="53" t="s">
        <v>444</v>
      </c>
      <c r="F29" s="53" t="str">
        <f>D$29</f>
        <v xml:space="preserve"> </v>
      </c>
      <c r="G29" s="53" t="str">
        <f>D$29</f>
        <v xml:space="preserve"> </v>
      </c>
      <c r="H29" s="58">
        <f t="shared" ref="H29:H41" si="0">H28+1</f>
        <v>3</v>
      </c>
      <c r="I29" s="58">
        <v>2</v>
      </c>
    </row>
    <row r="30" spans="3:9" ht="15.75">
      <c r="C30" s="61">
        <v>4</v>
      </c>
      <c r="D30" s="66" t="s">
        <v>471</v>
      </c>
      <c r="E30" s="53" t="s">
        <v>444</v>
      </c>
      <c r="F30" s="53" t="str">
        <f>D$30</f>
        <v xml:space="preserve"> </v>
      </c>
      <c r="G30" s="53" t="str">
        <f>D$30</f>
        <v xml:space="preserve"> </v>
      </c>
      <c r="H30" s="58">
        <f t="shared" si="0"/>
        <v>4</v>
      </c>
      <c r="I30" s="58">
        <v>2</v>
      </c>
    </row>
    <row r="31" spans="3:9" ht="15.75">
      <c r="C31" s="61">
        <v>5</v>
      </c>
      <c r="D31" s="66" t="s">
        <v>471</v>
      </c>
      <c r="E31" s="53" t="str">
        <f>D$31</f>
        <v xml:space="preserve"> </v>
      </c>
      <c r="F31" s="53" t="str">
        <f>D$31</f>
        <v xml:space="preserve"> </v>
      </c>
      <c r="G31" s="53" t="s">
        <v>444</v>
      </c>
      <c r="H31" s="58">
        <f t="shared" si="0"/>
        <v>5</v>
      </c>
      <c r="I31" s="58">
        <v>2</v>
      </c>
    </row>
    <row r="32" spans="3:9" ht="15.75">
      <c r="C32" s="61">
        <v>6</v>
      </c>
      <c r="D32" s="66" t="s">
        <v>471</v>
      </c>
      <c r="E32" s="53" t="str">
        <f>D$32</f>
        <v xml:space="preserve"> </v>
      </c>
      <c r="F32" s="53" t="s">
        <v>444</v>
      </c>
      <c r="G32" s="53" t="str">
        <f>D$32</f>
        <v xml:space="preserve"> </v>
      </c>
      <c r="H32" s="58">
        <f t="shared" si="0"/>
        <v>6</v>
      </c>
      <c r="I32" s="58">
        <v>2</v>
      </c>
    </row>
    <row r="33" spans="3:24" ht="15.75">
      <c r="C33" s="61">
        <v>7</v>
      </c>
      <c r="D33" s="66" t="s">
        <v>471</v>
      </c>
      <c r="E33" s="53" t="str">
        <f>D$33</f>
        <v xml:space="preserve"> </v>
      </c>
      <c r="F33" s="53" t="s">
        <v>444</v>
      </c>
      <c r="G33" s="53" t="str">
        <f>D$33</f>
        <v xml:space="preserve"> </v>
      </c>
      <c r="H33" s="58">
        <f t="shared" si="0"/>
        <v>7</v>
      </c>
      <c r="I33" s="58">
        <v>2</v>
      </c>
    </row>
    <row r="34" spans="3:24" ht="15.75">
      <c r="C34" s="61">
        <v>8</v>
      </c>
      <c r="D34" s="66" t="s">
        <v>471</v>
      </c>
      <c r="E34" s="53" t="s">
        <v>444</v>
      </c>
      <c r="F34" s="53" t="str">
        <f>D$34</f>
        <v xml:space="preserve"> </v>
      </c>
      <c r="G34" s="53" t="str">
        <f>D$34</f>
        <v xml:space="preserve"> </v>
      </c>
      <c r="H34" s="58">
        <f t="shared" si="0"/>
        <v>8</v>
      </c>
      <c r="I34" s="58">
        <v>2</v>
      </c>
    </row>
    <row r="35" spans="3:24" ht="15.75">
      <c r="C35" s="61">
        <f>C34+1</f>
        <v>9</v>
      </c>
      <c r="D35" s="66" t="s">
        <v>471</v>
      </c>
      <c r="E35" s="53" t="str">
        <f>D$35</f>
        <v xml:space="preserve"> </v>
      </c>
      <c r="F35" s="53" t="str">
        <f>D$35</f>
        <v xml:space="preserve"> </v>
      </c>
      <c r="G35" s="53" t="s">
        <v>444</v>
      </c>
      <c r="H35" s="58">
        <f t="shared" si="0"/>
        <v>9</v>
      </c>
      <c r="I35" s="58">
        <v>2</v>
      </c>
    </row>
    <row r="36" spans="3:24" ht="15.75">
      <c r="C36" s="61">
        <f t="shared" ref="C36:C41" si="1">C35+1</f>
        <v>10</v>
      </c>
      <c r="D36" s="66" t="s">
        <v>471</v>
      </c>
      <c r="E36" s="53" t="str">
        <f>D$36</f>
        <v xml:space="preserve"> </v>
      </c>
      <c r="F36" s="53" t="s">
        <v>444</v>
      </c>
      <c r="G36" s="53" t="str">
        <f>D$36</f>
        <v xml:space="preserve"> </v>
      </c>
      <c r="H36" s="58">
        <f t="shared" si="0"/>
        <v>10</v>
      </c>
      <c r="I36" s="58">
        <v>2</v>
      </c>
    </row>
    <row r="37" spans="3:24" ht="15.75">
      <c r="C37" s="61">
        <f t="shared" si="1"/>
        <v>11</v>
      </c>
      <c r="D37" s="66" t="s">
        <v>471</v>
      </c>
      <c r="E37" s="53" t="s">
        <v>444</v>
      </c>
      <c r="F37" s="53" t="str">
        <f>D$37</f>
        <v xml:space="preserve"> </v>
      </c>
      <c r="G37" s="53" t="str">
        <f>D$37</f>
        <v xml:space="preserve"> </v>
      </c>
      <c r="H37" s="58">
        <f t="shared" si="0"/>
        <v>11</v>
      </c>
      <c r="I37" s="58">
        <v>2</v>
      </c>
    </row>
    <row r="38" spans="3:24" ht="15.75">
      <c r="C38" s="61">
        <f t="shared" si="1"/>
        <v>12</v>
      </c>
      <c r="D38" s="66" t="s">
        <v>471</v>
      </c>
      <c r="E38" s="53" t="str">
        <f>D$38</f>
        <v xml:space="preserve"> </v>
      </c>
      <c r="F38" s="53" t="s">
        <v>444</v>
      </c>
      <c r="G38" s="53" t="str">
        <f>D$38</f>
        <v xml:space="preserve"> </v>
      </c>
      <c r="H38" s="58">
        <f t="shared" si="0"/>
        <v>12</v>
      </c>
      <c r="I38" s="58">
        <v>2</v>
      </c>
    </row>
    <row r="39" spans="3:24" ht="15.75">
      <c r="C39" s="61">
        <f t="shared" si="1"/>
        <v>13</v>
      </c>
      <c r="D39" s="66" t="s">
        <v>471</v>
      </c>
      <c r="E39" s="53" t="s">
        <v>444</v>
      </c>
      <c r="F39" s="53" t="str">
        <f>D$39</f>
        <v xml:space="preserve"> </v>
      </c>
      <c r="G39" s="53" t="str">
        <f>D$39</f>
        <v xml:space="preserve"> </v>
      </c>
      <c r="H39" s="58">
        <f t="shared" si="0"/>
        <v>13</v>
      </c>
      <c r="I39" s="58">
        <v>2</v>
      </c>
    </row>
    <row r="40" spans="3:24" ht="15.75">
      <c r="C40" s="61">
        <f t="shared" si="1"/>
        <v>14</v>
      </c>
      <c r="D40" s="66" t="s">
        <v>471</v>
      </c>
      <c r="E40" s="53" t="str">
        <f>D$40</f>
        <v xml:space="preserve"> </v>
      </c>
      <c r="F40" s="53" t="str">
        <f>D$40</f>
        <v xml:space="preserve"> </v>
      </c>
      <c r="G40" s="53" t="s">
        <v>444</v>
      </c>
      <c r="H40" s="58">
        <f t="shared" si="0"/>
        <v>14</v>
      </c>
      <c r="I40" s="58">
        <v>2</v>
      </c>
    </row>
    <row r="41" spans="3:24" ht="15.75">
      <c r="C41" s="61">
        <f t="shared" si="1"/>
        <v>15</v>
      </c>
      <c r="D41" s="66" t="s">
        <v>471</v>
      </c>
      <c r="E41" s="53" t="str">
        <f>D$41</f>
        <v xml:space="preserve"> </v>
      </c>
      <c r="F41" s="53" t="str">
        <f>D$41</f>
        <v xml:space="preserve"> </v>
      </c>
      <c r="G41" s="53" t="s">
        <v>444</v>
      </c>
      <c r="H41" s="58">
        <f t="shared" si="0"/>
        <v>15</v>
      </c>
      <c r="I41" s="58">
        <v>2</v>
      </c>
    </row>
    <row r="45" spans="3:24">
      <c r="W45" s="54"/>
      <c r="X45" s="54"/>
    </row>
    <row r="46" spans="3:24">
      <c r="N46" s="54"/>
      <c r="W46" s="54"/>
      <c r="X46" s="54"/>
    </row>
    <row r="47" spans="3:24">
      <c r="W47" s="54"/>
      <c r="X47" s="54"/>
    </row>
    <row r="48" spans="3:24">
      <c r="W48" s="54"/>
      <c r="X48" s="54"/>
    </row>
    <row r="49" spans="12:24">
      <c r="W49" s="54"/>
      <c r="X49" s="54"/>
    </row>
    <row r="50" spans="12:24">
      <c r="W50" s="54"/>
      <c r="X50" s="54"/>
    </row>
    <row r="51" spans="12:24">
      <c r="W51" s="54"/>
      <c r="X51" s="54"/>
    </row>
    <row r="52" spans="12:24">
      <c r="W52" s="54"/>
      <c r="X52" s="54"/>
    </row>
    <row r="53" spans="12:24">
      <c r="W53" s="54"/>
      <c r="X53" s="54"/>
    </row>
    <row r="54" spans="12:24">
      <c r="W54" s="54"/>
      <c r="X54" s="54"/>
    </row>
    <row r="58" spans="12:24">
      <c r="W58" s="56"/>
      <c r="X58" s="56"/>
    </row>
    <row r="59" spans="12:24">
      <c r="W59" s="56"/>
      <c r="X59" s="56"/>
    </row>
    <row r="60" spans="12:24">
      <c r="M60" s="56"/>
      <c r="W60" s="56"/>
      <c r="X60" s="56"/>
    </row>
    <row r="61" spans="12:24"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2:24"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12:24"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12:24"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3:24"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3:24"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3:24"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3:24"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</row>
    <row r="69" spans="3:24"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3:24"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3:24"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3:24">
      <c r="C72" s="56"/>
      <c r="H72" s="56"/>
      <c r="I72" s="56"/>
      <c r="J72" s="56"/>
      <c r="K72" s="56"/>
      <c r="L72" s="56"/>
      <c r="R72" s="56"/>
      <c r="S72" s="56"/>
      <c r="T72" s="56"/>
      <c r="U72" s="56"/>
      <c r="V72" s="56"/>
      <c r="W72" s="56"/>
      <c r="X72" s="56"/>
    </row>
    <row r="73" spans="3:24">
      <c r="C73" s="56"/>
      <c r="H73" s="56"/>
      <c r="I73" s="56"/>
      <c r="J73" s="56"/>
      <c r="K73" s="56"/>
      <c r="L73" s="56"/>
      <c r="R73" s="56"/>
      <c r="S73" s="56"/>
      <c r="T73" s="56"/>
      <c r="U73" s="56"/>
      <c r="V73" s="56"/>
      <c r="W73" s="56"/>
      <c r="X73" s="56"/>
    </row>
    <row r="74" spans="3:24">
      <c r="C74" s="56"/>
      <c r="H74" s="56"/>
      <c r="I74" s="56"/>
      <c r="J74" s="56"/>
      <c r="K74" s="56"/>
      <c r="L74" s="56"/>
      <c r="R74" s="56"/>
      <c r="S74" s="56"/>
      <c r="T74" s="56"/>
      <c r="U74" s="56"/>
      <c r="V74" s="56"/>
      <c r="W74" s="56"/>
      <c r="X74" s="56"/>
    </row>
    <row r="75" spans="3:24">
      <c r="C75" s="56"/>
      <c r="H75" s="56"/>
      <c r="I75" s="56"/>
      <c r="J75" s="56"/>
      <c r="K75" s="56"/>
      <c r="L75" s="56"/>
      <c r="R75" s="56"/>
      <c r="S75" s="56"/>
      <c r="T75" s="56"/>
      <c r="U75" s="56"/>
      <c r="V75" s="56"/>
      <c r="W75" s="56"/>
      <c r="X75" s="56"/>
    </row>
    <row r="76" spans="3:24">
      <c r="C76" s="56"/>
      <c r="H76" s="56"/>
      <c r="I76" s="56"/>
      <c r="J76" s="56"/>
      <c r="K76" s="56"/>
      <c r="L76" s="56"/>
      <c r="R76" s="56"/>
      <c r="S76" s="56"/>
      <c r="T76" s="56"/>
      <c r="U76" s="56"/>
      <c r="V76" s="56"/>
      <c r="W76" s="56"/>
      <c r="X76" s="56"/>
    </row>
    <row r="77" spans="3:24">
      <c r="C77" s="56"/>
      <c r="H77" s="56"/>
      <c r="I77" s="56"/>
      <c r="J77" s="56"/>
      <c r="K77" s="56"/>
      <c r="L77" s="56"/>
      <c r="R77" s="56"/>
      <c r="S77" s="56"/>
      <c r="T77" s="56"/>
      <c r="U77" s="56"/>
      <c r="V77" s="56"/>
      <c r="W77" s="56"/>
      <c r="X77" s="56"/>
    </row>
    <row r="78" spans="3:24">
      <c r="C78" s="56"/>
      <c r="H78" s="56"/>
      <c r="I78" s="56"/>
      <c r="J78" s="56"/>
      <c r="K78" s="56"/>
      <c r="L78" s="56"/>
      <c r="R78" s="56"/>
      <c r="S78" s="56"/>
      <c r="T78" s="56"/>
      <c r="U78" s="56"/>
      <c r="V78" s="56"/>
      <c r="W78" s="56"/>
      <c r="X78" s="56"/>
    </row>
    <row r="79" spans="3:24">
      <c r="C79" s="56"/>
      <c r="H79" s="56"/>
      <c r="I79" s="56"/>
      <c r="J79" s="56"/>
      <c r="K79" s="56"/>
      <c r="L79" s="56"/>
      <c r="R79" s="56"/>
      <c r="S79" s="56"/>
      <c r="T79" s="56"/>
      <c r="U79" s="56"/>
      <c r="V79" s="56"/>
      <c r="W79" s="56"/>
      <c r="X79" s="56"/>
    </row>
    <row r="80" spans="3:24">
      <c r="C80" s="56"/>
      <c r="H80" s="56"/>
      <c r="I80" s="56"/>
      <c r="J80" s="56"/>
      <c r="K80" s="56"/>
      <c r="L80" s="56"/>
      <c r="R80" s="56"/>
      <c r="S80" s="56"/>
      <c r="T80" s="56"/>
      <c r="U80" s="56"/>
      <c r="V80" s="56"/>
      <c r="W80" s="56"/>
      <c r="X80" s="56"/>
    </row>
    <row r="81" spans="3:24">
      <c r="C81" s="56"/>
      <c r="H81" s="56"/>
      <c r="I81" s="56"/>
      <c r="J81" s="56"/>
      <c r="K81" s="56"/>
      <c r="L81" s="56"/>
      <c r="R81" s="56"/>
      <c r="S81" s="56"/>
      <c r="T81" s="56"/>
      <c r="U81" s="56"/>
      <c r="V81" s="56"/>
      <c r="W81" s="56"/>
      <c r="X81" s="56"/>
    </row>
    <row r="82" spans="3:24">
      <c r="C82" s="56"/>
      <c r="H82" s="56"/>
      <c r="I82" s="56"/>
      <c r="J82" s="56"/>
      <c r="K82" s="56"/>
      <c r="L82" s="56"/>
      <c r="R82" s="56"/>
      <c r="S82" s="56"/>
      <c r="T82" s="56"/>
      <c r="U82" s="56"/>
      <c r="V82" s="56"/>
      <c r="W82" s="56"/>
      <c r="X82" s="56"/>
    </row>
    <row r="83" spans="3:24">
      <c r="C83" s="56"/>
      <c r="H83" s="56"/>
      <c r="I83" s="56"/>
      <c r="J83" s="56"/>
      <c r="K83" s="56"/>
      <c r="L83" s="56"/>
      <c r="R83" s="56"/>
      <c r="S83" s="56"/>
      <c r="T83" s="56"/>
      <c r="U83" s="56"/>
      <c r="V83" s="56"/>
      <c r="W83" s="56"/>
      <c r="X83" s="56"/>
    </row>
    <row r="84" spans="3:24">
      <c r="C84" s="56"/>
      <c r="H84" s="56"/>
      <c r="I84" s="56"/>
      <c r="J84" s="56"/>
      <c r="K84" s="56"/>
      <c r="L84" s="56"/>
      <c r="R84" s="56"/>
      <c r="S84" s="56"/>
      <c r="T84" s="56"/>
      <c r="U84" s="56"/>
      <c r="V84" s="56"/>
      <c r="W84" s="56"/>
      <c r="X84" s="56"/>
    </row>
    <row r="85" spans="3:24">
      <c r="C85" s="56"/>
      <c r="H85" s="56"/>
      <c r="I85" s="56"/>
      <c r="J85" s="56"/>
      <c r="K85" s="56"/>
      <c r="L85" s="56"/>
      <c r="R85" s="56"/>
      <c r="S85" s="56"/>
      <c r="T85" s="56"/>
      <c r="U85" s="56"/>
      <c r="V85" s="56"/>
      <c r="W85" s="56"/>
      <c r="X85" s="56"/>
    </row>
    <row r="86" spans="3:24">
      <c r="C86" s="56"/>
      <c r="H86" s="56"/>
      <c r="I86" s="56"/>
      <c r="J86" s="56"/>
      <c r="K86" s="56"/>
      <c r="L86" s="56"/>
      <c r="N86" s="56"/>
      <c r="R86" s="56"/>
      <c r="S86" s="56"/>
      <c r="T86" s="56"/>
      <c r="U86" s="56"/>
      <c r="V86" s="56"/>
      <c r="W86" s="56"/>
      <c r="X86" s="56"/>
    </row>
    <row r="87" spans="3:24">
      <c r="C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3:24">
      <c r="C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3:24">
      <c r="C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3:24">
      <c r="C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3:24">
      <c r="C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3:24">
      <c r="C92" s="56"/>
      <c r="E92" s="57"/>
      <c r="F92" s="57"/>
      <c r="G92" s="57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3:24"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3:24"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</row>
    <row r="95" spans="3:24"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3:24"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3:24">
      <c r="C97" s="56"/>
      <c r="D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3:24">
      <c r="C98" s="56"/>
      <c r="D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3:24">
      <c r="C99" s="56"/>
      <c r="D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3:24">
      <c r="C100" s="56"/>
      <c r="D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3:24">
      <c r="C101" s="56"/>
      <c r="D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3:24">
      <c r="C102" s="56"/>
      <c r="D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3:24">
      <c r="C103" s="56"/>
      <c r="D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3:24">
      <c r="C104" s="56"/>
      <c r="D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3:24">
      <c r="C105" s="56"/>
      <c r="D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3:24">
      <c r="C106" s="56"/>
      <c r="D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3:24">
      <c r="C107" s="56"/>
      <c r="D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</row>
    <row r="108" spans="3:24"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3:24"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3:24"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3:24"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3:24"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3:24"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3:24"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3:24"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3:24"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3:24"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3:24"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3:24"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3:24"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</row>
    <row r="121" spans="3:24"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</row>
    <row r="122" spans="3:24"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</row>
    <row r="123" spans="3:24"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</row>
    <row r="124" spans="3:24"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</row>
    <row r="125" spans="3:24"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</row>
    <row r="126" spans="3:24"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</row>
    <row r="127" spans="3:24"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</row>
    <row r="128" spans="3:24"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</row>
    <row r="129" spans="3:24"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</row>
    <row r="130" spans="3:24"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</row>
    <row r="131" spans="3:24"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</row>
    <row r="132" spans="3:24"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</row>
    <row r="133" spans="3:24"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</row>
    <row r="134" spans="3:24"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</row>
    <row r="135" spans="3:24"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</row>
    <row r="136" spans="3:24"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</row>
    <row r="137" spans="3:24"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</row>
    <row r="138" spans="3:24"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</row>
    <row r="139" spans="3:24"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</row>
    <row r="140" spans="3:24"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</row>
    <row r="141" spans="3:24"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</row>
    <row r="142" spans="3:24"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</row>
    <row r="143" spans="3:24"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</row>
    <row r="144" spans="3:24"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</row>
    <row r="145" spans="3:24"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</row>
    <row r="146" spans="3:24"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</row>
    <row r="147" spans="3:24"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</row>
    <row r="148" spans="3:24"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</row>
    <row r="149" spans="3:24"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</row>
    <row r="150" spans="3:24"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</row>
    <row r="151" spans="3:24"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</row>
    <row r="152" spans="3:24"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</row>
    <row r="153" spans="3:24"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</row>
    <row r="154" spans="3:24"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</row>
    <row r="155" spans="3:24"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</row>
    <row r="156" spans="3:24"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</row>
    <row r="157" spans="3:24"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</row>
    <row r="158" spans="3:24"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</row>
    <row r="159" spans="3:24"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</row>
    <row r="160" spans="3:24"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</row>
    <row r="161" spans="3:24"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</row>
    <row r="162" spans="3:24"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</row>
    <row r="163" spans="3:24"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</row>
    <row r="164" spans="3:24"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</row>
    <row r="165" spans="3:24"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</row>
    <row r="166" spans="3:24"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</row>
    <row r="167" spans="3:24"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</row>
    <row r="168" spans="3:24"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</row>
    <row r="169" spans="3:24"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</row>
    <row r="170" spans="3:24"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</row>
    <row r="171" spans="3:24"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</row>
    <row r="172" spans="3:24">
      <c r="C172" s="56"/>
      <c r="D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</row>
    <row r="173" spans="3:24">
      <c r="C173" s="56"/>
      <c r="D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</row>
    <row r="174" spans="3:24">
      <c r="C174" s="56"/>
      <c r="D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</row>
    <row r="175" spans="3:24">
      <c r="C175" s="56"/>
      <c r="D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</row>
    <row r="176" spans="3:24">
      <c r="C176" s="56"/>
      <c r="D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</row>
    <row r="177" spans="3:24">
      <c r="C177" s="56"/>
      <c r="D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</row>
    <row r="178" spans="3:24">
      <c r="C178" s="56"/>
      <c r="D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</row>
    <row r="179" spans="3:24">
      <c r="C179" s="56"/>
      <c r="D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</row>
    <row r="180" spans="3:24">
      <c r="C180" s="56"/>
      <c r="D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</row>
    <row r="181" spans="3:24">
      <c r="C181" s="56"/>
      <c r="D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</row>
    <row r="182" spans="3:24">
      <c r="C182" s="56"/>
      <c r="D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</row>
    <row r="183" spans="3:24"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</row>
    <row r="184" spans="3:24"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</row>
    <row r="185" spans="3:24"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</row>
    <row r="186" spans="3:24"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</row>
    <row r="187" spans="3:24"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</row>
    <row r="188" spans="3:24"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</row>
    <row r="189" spans="3:24"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</row>
    <row r="190" spans="3:24"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</row>
    <row r="191" spans="3:24"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</row>
    <row r="192" spans="3:24"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</row>
    <row r="193" spans="3:24"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</row>
    <row r="194" spans="3:24"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</row>
    <row r="195" spans="3:24"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</row>
    <row r="196" spans="3:24"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</row>
    <row r="197" spans="3:24"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</row>
    <row r="198" spans="3:24"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</row>
    <row r="199" spans="3:24"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</row>
    <row r="200" spans="3:24"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</row>
    <row r="201" spans="3:24"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</row>
    <row r="202" spans="3:24"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</row>
    <row r="203" spans="3:24"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</row>
    <row r="204" spans="3:24"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</row>
    <row r="205" spans="3:24"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</row>
    <row r="206" spans="3:24"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</row>
    <row r="207" spans="3:24"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</row>
    <row r="208" spans="3:24"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</row>
    <row r="209" spans="3:24"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</row>
    <row r="210" spans="3:24"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</row>
    <row r="211" spans="3:24"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</row>
    <row r="212" spans="3:24"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</row>
    <row r="213" spans="3:24"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</row>
    <row r="214" spans="3:24"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</row>
    <row r="215" spans="3:24"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</row>
    <row r="216" spans="3:24"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</row>
    <row r="217" spans="3:24"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</row>
    <row r="218" spans="3:24"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</row>
    <row r="219" spans="3:24"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</row>
    <row r="220" spans="3:24"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</row>
    <row r="221" spans="3:24"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</row>
    <row r="222" spans="3:24"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</row>
    <row r="223" spans="3:24"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</row>
    <row r="224" spans="3:24"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</row>
    <row r="225" spans="3:24"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</row>
    <row r="226" spans="3:24"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</row>
    <row r="227" spans="3:24"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</row>
    <row r="228" spans="3:24"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</row>
    <row r="229" spans="3:24"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</row>
    <row r="230" spans="3:24"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</row>
    <row r="231" spans="3:24"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</row>
    <row r="232" spans="3:24"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</row>
    <row r="233" spans="3:24"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</row>
    <row r="234" spans="3:24"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</row>
    <row r="235" spans="3:24"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</row>
    <row r="236" spans="3:24"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</row>
    <row r="237" spans="3:24"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</row>
    <row r="238" spans="3:24"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</row>
    <row r="239" spans="3:24"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</row>
    <row r="240" spans="3:24"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</row>
    <row r="241" spans="3:24"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</row>
    <row r="242" spans="3:24"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</row>
    <row r="243" spans="3:24"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</row>
    <row r="244" spans="3:24"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</row>
    <row r="245" spans="3:24"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</row>
    <row r="246" spans="3:24"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</row>
    <row r="247" spans="3:24"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</row>
    <row r="248" spans="3:24"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</row>
    <row r="249" spans="3:24"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</row>
    <row r="250" spans="3:24"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</row>
    <row r="251" spans="3:24"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</row>
    <row r="252" spans="3:24"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</row>
    <row r="253" spans="3:24"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</row>
    <row r="254" spans="3:24"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</row>
    <row r="255" spans="3:24"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</row>
    <row r="256" spans="3:24"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</row>
    <row r="257" spans="3:24"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</row>
    <row r="258" spans="3:24"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</row>
    <row r="259" spans="3:24"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</row>
    <row r="260" spans="3:24"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</row>
    <row r="261" spans="3:24"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</row>
    <row r="262" spans="3:24"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</row>
    <row r="263" spans="3:24"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</row>
    <row r="264" spans="3:24"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</row>
    <row r="265" spans="3:24"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</row>
    <row r="266" spans="3:24"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</row>
    <row r="267" spans="3:24"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</row>
    <row r="268" spans="3:24"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</row>
    <row r="269" spans="3:24"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</row>
    <row r="270" spans="3:24"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</row>
    <row r="271" spans="3:24"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</row>
    <row r="272" spans="3:24"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</row>
    <row r="273" spans="3:24"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</row>
    <row r="274" spans="3:24"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</row>
    <row r="275" spans="3:24"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</row>
    <row r="276" spans="3:24"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</row>
    <row r="277" spans="3:24"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</row>
    <row r="278" spans="3:24"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</row>
    <row r="279" spans="3:24"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</row>
    <row r="280" spans="3:24"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</row>
    <row r="281" spans="3:24"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</row>
    <row r="282" spans="3:24"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</row>
    <row r="283" spans="3:24"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</row>
    <row r="284" spans="3:24"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</row>
    <row r="285" spans="3:24"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</row>
    <row r="286" spans="3:24"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</row>
    <row r="287" spans="3:24"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</row>
    <row r="288" spans="3:24"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</row>
    <row r="289" spans="3:24"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</row>
    <row r="290" spans="3:24"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</row>
    <row r="291" spans="3:24"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</row>
    <row r="292" spans="3:24"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</row>
    <row r="293" spans="3:24"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</row>
    <row r="294" spans="3:24"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</row>
    <row r="295" spans="3:24"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</row>
    <row r="296" spans="3:24"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</row>
    <row r="297" spans="3:24"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</row>
    <row r="298" spans="3:24"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</row>
    <row r="299" spans="3:24"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</row>
    <row r="300" spans="3:24"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</row>
    <row r="301" spans="3:24"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</row>
    <row r="302" spans="3:24"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</row>
    <row r="303" spans="3:24"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</row>
    <row r="304" spans="3:24"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</row>
    <row r="305" spans="3:24"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</row>
    <row r="306" spans="3:24"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</row>
    <row r="307" spans="3:24"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</row>
    <row r="308" spans="3:24"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</row>
    <row r="309" spans="3:24"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</row>
    <row r="310" spans="3:24"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</row>
    <row r="311" spans="3:24"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3:24"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3:24"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3:24"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3:24"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</row>
    <row r="316" spans="3:24"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</row>
    <row r="317" spans="3:24"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</row>
    <row r="318" spans="3:24"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</row>
    <row r="319" spans="3:24"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</row>
    <row r="320" spans="3:24"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</row>
    <row r="321" spans="3:24"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</row>
    <row r="322" spans="3:24"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</row>
    <row r="323" spans="3:24"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</row>
    <row r="324" spans="3:24"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</row>
    <row r="325" spans="3:24"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</row>
    <row r="326" spans="3:24"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</row>
    <row r="327" spans="3:24"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</row>
    <row r="328" spans="3:24"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</row>
    <row r="329" spans="3:24"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</row>
    <row r="330" spans="3:24"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</row>
    <row r="331" spans="3:24"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</row>
    <row r="332" spans="3:24"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</row>
    <row r="333" spans="3:24"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</row>
    <row r="334" spans="3:24"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</row>
    <row r="335" spans="3:24"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3:24"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</row>
    <row r="337" spans="3:24"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</row>
    <row r="338" spans="3:24"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</row>
    <row r="339" spans="3:24"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</row>
    <row r="340" spans="3:24"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</row>
    <row r="341" spans="3:24"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</row>
    <row r="342" spans="3:24"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</row>
    <row r="343" spans="3:24"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</row>
    <row r="344" spans="3:24"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</row>
    <row r="345" spans="3:24"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</row>
    <row r="346" spans="3:24"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</row>
    <row r="347" spans="3:24"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</row>
    <row r="348" spans="3:24"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</row>
    <row r="349" spans="3:24"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</row>
    <row r="350" spans="3:24"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</row>
    <row r="351" spans="3:24"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</row>
    <row r="352" spans="3:24"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</row>
    <row r="353" spans="3:24"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</row>
    <row r="354" spans="3:24"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</row>
    <row r="355" spans="3:24"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</row>
    <row r="356" spans="3:24"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</row>
    <row r="357" spans="3:24"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</row>
    <row r="358" spans="3:24"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</row>
    <row r="359" spans="3:24"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</row>
    <row r="360" spans="3:24"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</row>
    <row r="361" spans="3:24"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</row>
    <row r="362" spans="3:24"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3:24"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</row>
    <row r="364" spans="3:24"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</row>
    <row r="365" spans="3:24"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3:24"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</row>
    <row r="367" spans="3:24"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</row>
    <row r="368" spans="3:24"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</row>
    <row r="369" spans="3:24"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</row>
    <row r="370" spans="3:24"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</row>
    <row r="371" spans="3:24"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</row>
    <row r="372" spans="3:24"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</row>
    <row r="373" spans="3:24"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</row>
    <row r="374" spans="3:24"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</row>
    <row r="375" spans="3:24"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</row>
    <row r="376" spans="3:24"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</row>
    <row r="377" spans="3:24"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</row>
    <row r="378" spans="3:24"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</row>
    <row r="379" spans="3:24"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</row>
    <row r="380" spans="3:24"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</row>
    <row r="381" spans="3:24"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</row>
    <row r="382" spans="3:24"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</row>
    <row r="383" spans="3:24"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</row>
    <row r="384" spans="3:24"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</row>
    <row r="385" spans="3:24"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</row>
    <row r="386" spans="3:24"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</row>
    <row r="387" spans="3:24"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</row>
    <row r="388" spans="3:24"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</row>
    <row r="389" spans="3:24"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</row>
    <row r="390" spans="3:24"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</row>
    <row r="391" spans="3:24"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</row>
    <row r="392" spans="3:24"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</row>
    <row r="393" spans="3:24"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</row>
    <row r="394" spans="3:24"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</row>
    <row r="395" spans="3:24"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</row>
    <row r="396" spans="3:24"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</row>
    <row r="397" spans="3:24"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</row>
    <row r="398" spans="3:24"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</row>
    <row r="399" spans="3:24"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</row>
    <row r="400" spans="3:24"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</row>
    <row r="401" spans="3:24"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</row>
    <row r="402" spans="3:24"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</row>
    <row r="403" spans="3:24"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</row>
    <row r="404" spans="3:24"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</row>
    <row r="405" spans="3:24"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</row>
    <row r="406" spans="3:24"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</row>
    <row r="407" spans="3:24"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</row>
    <row r="408" spans="3:24"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</row>
    <row r="409" spans="3:24"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</row>
    <row r="410" spans="3:24"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</row>
    <row r="411" spans="3:24"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</row>
    <row r="412" spans="3:24"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</row>
    <row r="413" spans="3:24"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</row>
    <row r="414" spans="3:24"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</row>
    <row r="415" spans="3:24"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</row>
    <row r="416" spans="3:24"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</row>
    <row r="417" spans="3:24"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</row>
    <row r="418" spans="3:24"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</row>
    <row r="419" spans="3:24"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</row>
    <row r="420" spans="3:24"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</row>
    <row r="421" spans="3:24"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</row>
    <row r="422" spans="3:24"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</row>
    <row r="423" spans="3:24"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</row>
    <row r="424" spans="3:24"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</row>
    <row r="425" spans="3:24"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</row>
    <row r="426" spans="3:24"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</row>
    <row r="427" spans="3:24"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</row>
    <row r="428" spans="3:24"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</row>
    <row r="429" spans="3:24"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</row>
    <row r="430" spans="3:24"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</row>
    <row r="431" spans="3:24"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</row>
    <row r="432" spans="3:24"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</row>
    <row r="433" spans="3:24"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</row>
    <row r="434" spans="3:24"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</row>
    <row r="435" spans="3:24"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</row>
    <row r="436" spans="3:24"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</row>
    <row r="437" spans="3:24"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</row>
    <row r="438" spans="3:24"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</row>
    <row r="439" spans="3:24"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</row>
    <row r="440" spans="3:24"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</row>
    <row r="441" spans="3:24"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</row>
    <row r="442" spans="3:24"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</row>
    <row r="443" spans="3:24"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</row>
    <row r="444" spans="3:24"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</row>
    <row r="445" spans="3:24"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</row>
    <row r="446" spans="3:24"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</row>
    <row r="447" spans="3:24"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</row>
    <row r="448" spans="3:24"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</row>
    <row r="449" spans="3:24"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</row>
    <row r="450" spans="3:24"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</row>
    <row r="451" spans="3:24"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</row>
    <row r="452" spans="3:24"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</row>
    <row r="453" spans="3:24"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</row>
    <row r="454" spans="3:24"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</row>
    <row r="455" spans="3:24"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</row>
    <row r="456" spans="3:24"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</row>
    <row r="457" spans="3:24"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</row>
    <row r="458" spans="3:24"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</row>
    <row r="459" spans="3:24"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</row>
    <row r="460" spans="3:24"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</row>
    <row r="461" spans="3:24"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</row>
    <row r="462" spans="3:24"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</row>
    <row r="463" spans="3:24"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</row>
    <row r="464" spans="3:24"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</row>
    <row r="465" spans="3:24"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</row>
    <row r="466" spans="3:24"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</row>
    <row r="467" spans="3:24"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</row>
    <row r="468" spans="3:24"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</row>
    <row r="469" spans="3:24"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</row>
    <row r="470" spans="3:24"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</row>
    <row r="471" spans="3:24"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</row>
    <row r="472" spans="3:24"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</row>
    <row r="473" spans="3:24"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</row>
    <row r="474" spans="3:24"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</row>
    <row r="475" spans="3:24"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</row>
    <row r="476" spans="3:24"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</row>
    <row r="477" spans="3:24"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</row>
    <row r="478" spans="3:24"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</row>
    <row r="479" spans="3:24"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</row>
    <row r="480" spans="3:24"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</row>
    <row r="481" spans="3:24"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</row>
    <row r="482" spans="3:24"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</row>
    <row r="483" spans="3:24"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</row>
    <row r="484" spans="3:24"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</row>
    <row r="485" spans="3:24"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</row>
    <row r="486" spans="3:24"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</row>
    <row r="487" spans="3:24"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</row>
    <row r="488" spans="3:24"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</row>
    <row r="489" spans="3:24"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</row>
    <row r="490" spans="3:24"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</row>
    <row r="491" spans="3:24"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</row>
    <row r="492" spans="3:24"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</row>
    <row r="493" spans="3:24"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</row>
    <row r="494" spans="3:24"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</row>
    <row r="495" spans="3:24"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</row>
    <row r="496" spans="3:24"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</row>
    <row r="497" spans="3:24"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</row>
    <row r="498" spans="3:24"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</row>
    <row r="499" spans="3:24"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</row>
    <row r="500" spans="3:24"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</row>
    <row r="501" spans="3:24"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</row>
    <row r="502" spans="3:24"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</row>
    <row r="503" spans="3:24"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</row>
    <row r="504" spans="3:24"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</row>
    <row r="505" spans="3:24"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</row>
    <row r="506" spans="3:24"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</row>
    <row r="507" spans="3:24"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</row>
    <row r="508" spans="3:24"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</row>
    <row r="509" spans="3:24"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</row>
    <row r="510" spans="3:24"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</row>
    <row r="511" spans="3:24"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</row>
    <row r="512" spans="3:24"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</row>
    <row r="513" spans="3:24"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</row>
    <row r="514" spans="3:24"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</row>
    <row r="515" spans="3:24"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</row>
    <row r="516" spans="3:24"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</row>
    <row r="517" spans="3:24"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</row>
    <row r="518" spans="3:24"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</row>
    <row r="519" spans="3:24"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</row>
    <row r="520" spans="3:24"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</row>
    <row r="521" spans="3:24"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</row>
    <row r="522" spans="3:24"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</row>
    <row r="523" spans="3:24"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</row>
    <row r="524" spans="3:24"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</row>
    <row r="525" spans="3:24"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</row>
    <row r="526" spans="3:24"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</row>
    <row r="527" spans="3:24"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</row>
    <row r="528" spans="3:24"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</row>
    <row r="529" spans="3:24"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</row>
    <row r="530" spans="3:24"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</row>
    <row r="531" spans="3:24"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</row>
    <row r="532" spans="3:24"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</row>
    <row r="533" spans="3:24"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</row>
    <row r="534" spans="3:24"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</row>
    <row r="535" spans="3:24"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</row>
    <row r="536" spans="3:24"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</row>
    <row r="537" spans="3:24"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</row>
    <row r="538" spans="3:24"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</row>
    <row r="539" spans="3:24"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</row>
    <row r="540" spans="3:24"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</row>
    <row r="541" spans="3:24"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</row>
    <row r="542" spans="3:24"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</row>
    <row r="543" spans="3:24"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</row>
    <row r="544" spans="3:24"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</row>
    <row r="545" spans="3:24"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</row>
    <row r="546" spans="3:24"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</row>
    <row r="547" spans="3:24"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</row>
    <row r="548" spans="3:24"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</row>
    <row r="549" spans="3:24"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</row>
    <row r="550" spans="3:24"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</row>
    <row r="551" spans="3:24"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</row>
    <row r="552" spans="3:24"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</row>
    <row r="553" spans="3:24"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</row>
    <row r="554" spans="3:24"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</row>
    <row r="555" spans="3:24"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</row>
    <row r="556" spans="3:24"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</row>
    <row r="557" spans="3:24"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</row>
    <row r="558" spans="3:24"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</row>
    <row r="559" spans="3:24"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</row>
    <row r="560" spans="3:24"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</row>
    <row r="561" spans="3:24"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</row>
    <row r="562" spans="3:24"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</row>
    <row r="563" spans="3:24"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</row>
    <row r="564" spans="3:24"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</row>
    <row r="565" spans="3:24"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</row>
    <row r="566" spans="3:24"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</row>
    <row r="567" spans="3:24"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</row>
    <row r="568" spans="3:24"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</row>
    <row r="569" spans="3:24"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</row>
    <row r="570" spans="3:24"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</row>
    <row r="571" spans="3:24"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</row>
    <row r="572" spans="3:24"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</row>
    <row r="573" spans="3:24"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</row>
    <row r="574" spans="3:24"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</row>
    <row r="575" spans="3:24"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</row>
    <row r="576" spans="3:24"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</row>
    <row r="577" spans="3:24"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</row>
    <row r="578" spans="3:24"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</row>
    <row r="579" spans="3:24"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</row>
    <row r="580" spans="3:24"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</row>
    <row r="581" spans="3:24"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</row>
    <row r="582" spans="3:24"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</row>
    <row r="583" spans="3:24"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</row>
    <row r="584" spans="3:24"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</row>
    <row r="585" spans="3:24"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</row>
    <row r="586" spans="3:24"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</row>
    <row r="587" spans="3:24"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</row>
    <row r="588" spans="3:24"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</row>
    <row r="589" spans="3:24"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</row>
    <row r="590" spans="3:24"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</row>
    <row r="591" spans="3:24"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</row>
    <row r="592" spans="3:24"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</row>
    <row r="593" spans="3:24"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</row>
    <row r="594" spans="3:24"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</row>
    <row r="595" spans="3:24"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</row>
    <row r="596" spans="3:24"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</row>
    <row r="597" spans="3:24"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</row>
    <row r="598" spans="3:24"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</row>
    <row r="599" spans="3:24"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</row>
    <row r="600" spans="3:24"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</row>
    <row r="601" spans="3:24"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</row>
    <row r="602" spans="3:24"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</row>
    <row r="603" spans="3:24"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</row>
    <row r="604" spans="3:24"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</row>
    <row r="605" spans="3:24"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</row>
    <row r="606" spans="3:24"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</row>
    <row r="607" spans="3:24"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</row>
    <row r="608" spans="3:24"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</row>
    <row r="609" spans="3:24"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</row>
    <row r="610" spans="3:24"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</row>
    <row r="611" spans="3:24"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</row>
    <row r="612" spans="3:24"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</row>
    <row r="613" spans="3:24"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</row>
    <row r="614" spans="3:24"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</row>
    <row r="615" spans="3:24"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</row>
    <row r="616" spans="3:24"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</row>
    <row r="617" spans="3:24"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</row>
    <row r="618" spans="3:24"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</row>
    <row r="619" spans="3:24"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</row>
    <row r="620" spans="3:24"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</row>
    <row r="621" spans="3:24"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</row>
    <row r="622" spans="3:24"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</row>
    <row r="623" spans="3:24"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</row>
    <row r="624" spans="3:24"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</row>
    <row r="625" spans="3:24"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</row>
    <row r="626" spans="3:24"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</row>
    <row r="627" spans="3:24"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</row>
    <row r="628" spans="3:24"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</row>
    <row r="629" spans="3:24"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</row>
    <row r="630" spans="3:24"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</row>
    <row r="631" spans="3:24"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</row>
    <row r="632" spans="3:24"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</row>
    <row r="633" spans="3:24"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</row>
    <row r="634" spans="3:24"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</row>
    <row r="635" spans="3:24"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</row>
    <row r="636" spans="3:24"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</row>
    <row r="637" spans="3:24"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</row>
    <row r="638" spans="3:24"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</row>
    <row r="639" spans="3:24"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</row>
    <row r="640" spans="3:24"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</row>
    <row r="641" spans="3:24"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</row>
    <row r="642" spans="3:24"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</row>
    <row r="643" spans="3:24"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</row>
    <row r="644" spans="3:24"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</row>
    <row r="645" spans="3:24"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</row>
    <row r="646" spans="3:24"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</row>
    <row r="647" spans="3:24"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</row>
    <row r="648" spans="3:24"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</row>
    <row r="649" spans="3:24"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</row>
    <row r="650" spans="3:24"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</row>
    <row r="651" spans="3:24"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</row>
    <row r="652" spans="3:24"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</row>
    <row r="653" spans="3:24"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</row>
    <row r="654" spans="3:24"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</row>
    <row r="655" spans="3:24"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</row>
    <row r="656" spans="3:24"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</row>
    <row r="657" spans="3:24"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</row>
    <row r="658" spans="3:24"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</row>
    <row r="659" spans="3:24"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</row>
    <row r="660" spans="3:24"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</row>
    <row r="661" spans="3:24"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</row>
    <row r="662" spans="3:24"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</row>
    <row r="663" spans="3:24"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</row>
    <row r="664" spans="3:24"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</row>
    <row r="665" spans="3:24"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</row>
    <row r="666" spans="3:24"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</row>
    <row r="667" spans="3:24"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</row>
    <row r="668" spans="3:24"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</row>
    <row r="669" spans="3:24"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</row>
    <row r="670" spans="3:24"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</row>
    <row r="671" spans="3:24"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</row>
    <row r="672" spans="3:24"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</row>
    <row r="673" spans="3:24"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</row>
    <row r="674" spans="3:24"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</row>
    <row r="675" spans="3:24"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</row>
    <row r="676" spans="3:24"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</row>
    <row r="677" spans="3:24"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</row>
    <row r="678" spans="3:24"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</row>
    <row r="679" spans="3:24"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</row>
    <row r="680" spans="3:24"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</row>
    <row r="681" spans="3:24"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</row>
    <row r="682" spans="3:24"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</row>
    <row r="683" spans="3:24"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</row>
    <row r="684" spans="3:24"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</row>
    <row r="685" spans="3:24"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</row>
    <row r="686" spans="3:24"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</row>
    <row r="687" spans="3:24"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</row>
    <row r="688" spans="3:24"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</row>
    <row r="689" spans="3:24"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</row>
    <row r="690" spans="3:24"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</row>
    <row r="691" spans="3:24"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</row>
    <row r="692" spans="3:24"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</row>
    <row r="693" spans="3:24"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</row>
    <row r="694" spans="3:24"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</row>
    <row r="695" spans="3:24"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</row>
    <row r="696" spans="3:24"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</row>
    <row r="697" spans="3:24"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</row>
    <row r="698" spans="3:24"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</row>
    <row r="699" spans="3:24"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</row>
    <row r="700" spans="3:24"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</row>
    <row r="701" spans="3:24"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</row>
    <row r="702" spans="3:24"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</row>
    <row r="703" spans="3:24"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</row>
    <row r="704" spans="3:24"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</row>
    <row r="705" spans="3:24"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</row>
    <row r="706" spans="3:24"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</row>
    <row r="707" spans="3:24"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</row>
    <row r="708" spans="3:24"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</row>
    <row r="709" spans="3:24"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</row>
    <row r="710" spans="3:24"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</row>
    <row r="711" spans="3:24"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</row>
    <row r="712" spans="3:24"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</row>
    <row r="713" spans="3:24"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</row>
    <row r="714" spans="3:24"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</row>
    <row r="715" spans="3:24"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</row>
    <row r="716" spans="3:24"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</row>
    <row r="717" spans="3:24"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</row>
    <row r="718" spans="3:24"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</row>
    <row r="719" spans="3:24"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</row>
    <row r="720" spans="3:24"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</row>
    <row r="721" spans="3:24"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</row>
    <row r="722" spans="3:24"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</row>
    <row r="723" spans="3:24"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</row>
    <row r="724" spans="3:24"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</row>
    <row r="725" spans="3:24"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</row>
    <row r="726" spans="3:24"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</row>
    <row r="727" spans="3:24"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</row>
    <row r="728" spans="3:24"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</row>
    <row r="729" spans="3:24"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</row>
    <row r="730" spans="3:24"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</row>
    <row r="731" spans="3:24"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</row>
    <row r="732" spans="3:24"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</row>
    <row r="733" spans="3:24"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</row>
    <row r="734" spans="3:24"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</row>
    <row r="735" spans="3:24"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</row>
    <row r="736" spans="3:24"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</row>
    <row r="737" spans="3:24"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</row>
    <row r="738" spans="3:24"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</row>
    <row r="739" spans="3:24"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</row>
    <row r="740" spans="3:24"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</row>
    <row r="741" spans="3:24"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</row>
    <row r="742" spans="3:24"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</row>
    <row r="743" spans="3:24"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</row>
    <row r="744" spans="3:24"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</row>
    <row r="745" spans="3:24"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</row>
    <row r="746" spans="3:24"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</row>
    <row r="747" spans="3:24"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</row>
    <row r="748" spans="3:24"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</row>
    <row r="749" spans="3:24"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</row>
    <row r="750" spans="3:24"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</row>
    <row r="751" spans="3:24"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</row>
    <row r="752" spans="3:24"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</row>
    <row r="753" spans="3:24"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</row>
    <row r="754" spans="3:24"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</row>
    <row r="755" spans="3:24"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</row>
    <row r="756" spans="3:24"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</row>
    <row r="757" spans="3:24"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</row>
    <row r="758" spans="3:24"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</row>
    <row r="759" spans="3:24"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</row>
    <row r="760" spans="3:24"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</row>
    <row r="761" spans="3:24"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</row>
    <row r="762" spans="3:24"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</row>
    <row r="763" spans="3:24"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</row>
    <row r="764" spans="3:24"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</row>
    <row r="765" spans="3:24"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</row>
    <row r="766" spans="3:24"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</row>
    <row r="767" spans="3:24"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</row>
    <row r="768" spans="3:24"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</row>
    <row r="769" spans="3:24"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</row>
    <row r="770" spans="3:24"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</row>
    <row r="771" spans="3:24"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</row>
    <row r="772" spans="3:24"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</row>
    <row r="773" spans="3:24"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</row>
    <row r="774" spans="3:24"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</row>
    <row r="775" spans="3:24"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</row>
    <row r="776" spans="3:24"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</row>
    <row r="777" spans="3:24"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</row>
    <row r="778" spans="3:24"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</row>
    <row r="779" spans="3:24"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</row>
    <row r="780" spans="3:24"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</row>
    <row r="781" spans="3:24"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</row>
    <row r="782" spans="3:24"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</row>
    <row r="783" spans="3:24"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</row>
    <row r="784" spans="3:24"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</row>
    <row r="785" spans="3:24"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</row>
    <row r="786" spans="3:24"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</row>
    <row r="787" spans="3:24"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</row>
    <row r="788" spans="3:24"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</row>
    <row r="789" spans="3:24"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</row>
    <row r="790" spans="3:24"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</row>
    <row r="791" spans="3:24"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</row>
    <row r="792" spans="3:24"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</row>
    <row r="793" spans="3:24"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</row>
    <row r="794" spans="3:24"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</row>
    <row r="795" spans="3:24"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</row>
    <row r="796" spans="3:24"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</row>
    <row r="797" spans="3:24"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</row>
    <row r="798" spans="3:24"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</row>
    <row r="799" spans="3:24"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</row>
    <row r="800" spans="3:24"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</row>
    <row r="801" spans="3:24"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</row>
    <row r="802" spans="3:24"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</row>
    <row r="803" spans="3:24"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</row>
    <row r="804" spans="3:24"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</row>
    <row r="805" spans="3:24"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</row>
    <row r="806" spans="3:24"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</row>
    <row r="807" spans="3:24"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</row>
    <row r="808" spans="3:24"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</row>
    <row r="809" spans="3:24"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</row>
    <row r="810" spans="3:24"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</row>
    <row r="811" spans="3:24"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</row>
    <row r="812" spans="3:24"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</row>
    <row r="813" spans="3:24"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</row>
    <row r="814" spans="3:24"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</row>
    <row r="815" spans="3:24"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</row>
    <row r="816" spans="3:24"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</row>
    <row r="817" spans="3:24"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</row>
    <row r="818" spans="3:24"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</row>
    <row r="819" spans="3:24"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</row>
    <row r="820" spans="3:24"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</row>
    <row r="821" spans="3:24"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</row>
    <row r="822" spans="3:24"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</row>
    <row r="823" spans="3:24"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</row>
    <row r="824" spans="3:24"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</row>
    <row r="825" spans="3:24"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</row>
    <row r="826" spans="3:24"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</row>
    <row r="827" spans="3:24"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</row>
    <row r="828" spans="3:24"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</row>
    <row r="829" spans="3:24"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</row>
    <row r="830" spans="3:24"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</row>
    <row r="831" spans="3:24"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</row>
    <row r="832" spans="3:24"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</row>
    <row r="833" spans="3:24"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</row>
    <row r="834" spans="3:24"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</row>
    <row r="835" spans="3:24"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</row>
    <row r="836" spans="3:24"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</row>
    <row r="837" spans="3:24"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</row>
    <row r="838" spans="3:24"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</row>
    <row r="839" spans="3:24"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</row>
    <row r="840" spans="3:24"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</row>
    <row r="841" spans="3:24"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</row>
    <row r="842" spans="3:24"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</row>
    <row r="843" spans="3:24"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</row>
    <row r="844" spans="3:24"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</row>
    <row r="845" spans="3:24"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</row>
    <row r="846" spans="3:24"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</row>
    <row r="847" spans="3:24"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</row>
    <row r="848" spans="3:24"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</row>
    <row r="849" spans="3:24"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</row>
    <row r="850" spans="3:24"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</row>
    <row r="851" spans="3:24"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</row>
    <row r="852" spans="3:24"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</row>
    <row r="853" spans="3:24"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</row>
    <row r="854" spans="3:24"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</row>
    <row r="855" spans="3:24"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</row>
    <row r="856" spans="3:24"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</row>
    <row r="857" spans="3:24"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</row>
    <row r="858" spans="3:24"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</row>
    <row r="859" spans="3:24"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</row>
    <row r="860" spans="3:24"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</row>
    <row r="861" spans="3:24"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</row>
    <row r="862" spans="3:24"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</row>
    <row r="863" spans="3:24"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</row>
    <row r="864" spans="3:24"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</row>
    <row r="865" spans="3:24"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</row>
    <row r="866" spans="3:24"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</row>
    <row r="867" spans="3:24"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</row>
    <row r="868" spans="3:24"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</row>
    <row r="869" spans="3:24"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</row>
    <row r="870" spans="3:24"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</row>
    <row r="871" spans="3:24"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</row>
    <row r="872" spans="3:24"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</row>
    <row r="873" spans="3:24"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</row>
    <row r="874" spans="3:24"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</row>
    <row r="875" spans="3:24"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</row>
    <row r="876" spans="3:24"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</row>
    <row r="877" spans="3:24"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</row>
    <row r="878" spans="3:24"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</row>
    <row r="879" spans="3:24"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</row>
    <row r="880" spans="3:24"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</row>
    <row r="881" spans="3:24"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</row>
    <row r="882" spans="3:24"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</row>
    <row r="883" spans="3:24"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</row>
    <row r="884" spans="3:24"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</row>
    <row r="885" spans="3:24"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</row>
    <row r="886" spans="3:24"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</row>
    <row r="887" spans="3:24"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</row>
    <row r="888" spans="3:24"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</row>
    <row r="889" spans="3:24"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</row>
    <row r="890" spans="3:24"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</row>
    <row r="891" spans="3:24"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</row>
    <row r="892" spans="3:24"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</row>
    <row r="893" spans="3:24"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</row>
    <row r="894" spans="3:24"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</row>
    <row r="895" spans="3:24"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</row>
    <row r="896" spans="3:24"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</row>
    <row r="897" spans="3:24"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</row>
    <row r="898" spans="3:24"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</row>
    <row r="899" spans="3:24"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</row>
    <row r="900" spans="3:24"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</row>
    <row r="901" spans="3:24"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</row>
    <row r="902" spans="3:24"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</row>
    <row r="903" spans="3:24"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</row>
    <row r="904" spans="3:24"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</row>
    <row r="905" spans="3:24"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</row>
    <row r="906" spans="3:24"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</row>
    <row r="907" spans="3:24"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</row>
    <row r="908" spans="3:24"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</row>
    <row r="909" spans="3:24"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</row>
    <row r="910" spans="3:24"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</row>
    <row r="911" spans="3:24"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</row>
    <row r="912" spans="3:24"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</row>
    <row r="913" spans="3:24"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</row>
    <row r="914" spans="3:24"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</row>
    <row r="915" spans="3:24"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</row>
    <row r="916" spans="3:24"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</row>
    <row r="917" spans="3:24"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</row>
    <row r="918" spans="3:24"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</row>
    <row r="919" spans="3:24"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</row>
    <row r="920" spans="3:24"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</row>
    <row r="921" spans="3:24"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</row>
    <row r="922" spans="3:24"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</row>
    <row r="923" spans="3:24"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</row>
    <row r="924" spans="3:24"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</row>
    <row r="925" spans="3:24"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</row>
    <row r="926" spans="3:24"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</row>
    <row r="927" spans="3:24"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</row>
    <row r="928" spans="3:24"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</row>
    <row r="929" spans="3:24"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</row>
    <row r="930" spans="3:24"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</row>
    <row r="931" spans="3:24"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</row>
    <row r="932" spans="3:24"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</row>
    <row r="933" spans="3:24"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</row>
    <row r="934" spans="3:24"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</row>
    <row r="935" spans="3:24"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</row>
    <row r="936" spans="3:24"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</row>
    <row r="937" spans="3:24"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</row>
    <row r="938" spans="3:24"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</row>
    <row r="939" spans="3:24"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</row>
    <row r="940" spans="3:24"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</row>
    <row r="941" spans="3:24"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</row>
    <row r="942" spans="3:24"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</row>
    <row r="943" spans="3:24"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</row>
    <row r="944" spans="3:24"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</row>
    <row r="945" spans="3:24"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</row>
    <row r="946" spans="3:24"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</row>
    <row r="947" spans="3:24"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</row>
    <row r="948" spans="3:24"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</row>
    <row r="949" spans="3:24"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</row>
    <row r="950" spans="3:24"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</row>
    <row r="951" spans="3:24"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</row>
    <row r="952" spans="3:24"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</row>
    <row r="953" spans="3:24"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</row>
    <row r="954" spans="3:24"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</row>
    <row r="955" spans="3:24"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</row>
    <row r="956" spans="3:24"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</row>
    <row r="957" spans="3:24"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</row>
    <row r="958" spans="3:24"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</row>
    <row r="959" spans="3:24"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</row>
    <row r="960" spans="3:24"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</row>
    <row r="961" spans="3:24"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</row>
    <row r="962" spans="3:24"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</row>
    <row r="963" spans="3:24"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</row>
    <row r="964" spans="3:24"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</row>
    <row r="965" spans="3:24"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</row>
    <row r="966" spans="3:24"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</row>
    <row r="967" spans="3:24"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</row>
    <row r="968" spans="3:24"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</row>
    <row r="969" spans="3:24"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</row>
    <row r="970" spans="3:24"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</row>
    <row r="971" spans="3:24"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</row>
    <row r="972" spans="3:24"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</row>
    <row r="973" spans="3:24"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</row>
    <row r="974" spans="3:24"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</row>
    <row r="975" spans="3:24"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</row>
    <row r="976" spans="3:24"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</row>
    <row r="977" spans="3:24"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</row>
    <row r="978" spans="3:24"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</row>
    <row r="979" spans="3:24"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</row>
    <row r="980" spans="3:24"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</row>
    <row r="981" spans="3:24"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</row>
    <row r="982" spans="3:24"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</row>
    <row r="983" spans="3:24"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</row>
    <row r="984" spans="3:24"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</row>
    <row r="985" spans="3:24"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</row>
    <row r="986" spans="3:24"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</row>
    <row r="987" spans="3:24"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</row>
    <row r="988" spans="3:24"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</row>
    <row r="989" spans="3:24"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</row>
    <row r="990" spans="3:24"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</row>
    <row r="991" spans="3:24"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</row>
    <row r="992" spans="3:24"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</row>
    <row r="993" spans="3:24"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</row>
    <row r="994" spans="3:24"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</row>
    <row r="995" spans="3:24"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</row>
    <row r="996" spans="3:24"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</row>
    <row r="997" spans="3:24"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</row>
    <row r="998" spans="3:24"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</row>
    <row r="999" spans="3:24"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</row>
    <row r="1000" spans="3:24"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</row>
    <row r="1001" spans="3:24"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</row>
    <row r="1002" spans="3:24"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</row>
    <row r="1003" spans="3:24"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</row>
    <row r="1004" spans="3:24"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</row>
    <row r="1005" spans="3:24"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</row>
    <row r="1006" spans="3:24"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</row>
    <row r="1007" spans="3:24"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</row>
    <row r="1008" spans="3:24">
      <c r="C1008" s="56"/>
      <c r="D1008" s="56"/>
      <c r="E1008" s="56"/>
      <c r="F1008" s="56"/>
      <c r="G1008" s="56"/>
      <c r="H1008" s="56"/>
      <c r="I1008" s="56"/>
      <c r="J1008" s="56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  <c r="V1008" s="56"/>
      <c r="W1008" s="56"/>
      <c r="X1008" s="56"/>
    </row>
    <row r="1009" spans="3:24">
      <c r="C1009" s="56"/>
      <c r="D1009" s="56"/>
      <c r="E1009" s="56"/>
      <c r="F1009" s="56"/>
      <c r="G1009" s="56"/>
      <c r="H1009" s="56"/>
      <c r="I1009" s="56"/>
      <c r="J1009" s="56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  <c r="V1009" s="56"/>
      <c r="W1009" s="56"/>
      <c r="X1009" s="56"/>
    </row>
    <row r="1010" spans="3:24">
      <c r="C1010" s="56"/>
      <c r="D1010" s="56"/>
      <c r="E1010" s="56"/>
      <c r="F1010" s="56"/>
      <c r="G1010" s="56"/>
      <c r="H1010" s="56"/>
      <c r="I1010" s="56"/>
      <c r="J1010" s="56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  <c r="V1010" s="56"/>
      <c r="W1010" s="56"/>
      <c r="X1010" s="56"/>
    </row>
    <row r="1011" spans="3:24">
      <c r="C1011" s="56"/>
      <c r="D1011" s="56"/>
      <c r="E1011" s="56"/>
      <c r="F1011" s="56"/>
      <c r="G1011" s="56"/>
      <c r="H1011" s="56"/>
      <c r="I1011" s="56"/>
      <c r="J1011" s="56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  <c r="V1011" s="56"/>
      <c r="W1011" s="56"/>
      <c r="X1011" s="56"/>
    </row>
    <row r="1012" spans="3:24">
      <c r="C1012" s="56"/>
      <c r="D1012" s="56"/>
      <c r="E1012" s="56"/>
      <c r="F1012" s="56"/>
      <c r="G1012" s="56"/>
      <c r="H1012" s="56"/>
      <c r="I1012" s="56"/>
      <c r="J1012" s="56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  <c r="V1012" s="56"/>
      <c r="W1012" s="56"/>
      <c r="X1012" s="56"/>
    </row>
    <row r="1013" spans="3:24">
      <c r="C1013" s="56"/>
      <c r="D1013" s="56"/>
      <c r="E1013" s="56"/>
      <c r="F1013" s="56"/>
      <c r="G1013" s="56"/>
      <c r="H1013" s="56"/>
      <c r="I1013" s="56"/>
      <c r="J1013" s="56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  <c r="V1013" s="56"/>
      <c r="W1013" s="56"/>
      <c r="X1013" s="56"/>
    </row>
    <row r="1014" spans="3:24">
      <c r="C1014" s="56"/>
      <c r="D1014" s="56"/>
      <c r="E1014" s="56"/>
      <c r="F1014" s="56"/>
      <c r="G1014" s="56"/>
      <c r="H1014" s="56"/>
      <c r="I1014" s="56"/>
      <c r="J1014" s="56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  <c r="V1014" s="56"/>
      <c r="W1014" s="56"/>
      <c r="X1014" s="56"/>
    </row>
    <row r="1015" spans="3:24">
      <c r="C1015" s="56"/>
      <c r="D1015" s="56"/>
      <c r="E1015" s="56"/>
      <c r="F1015" s="56"/>
      <c r="G1015" s="56"/>
      <c r="H1015" s="56"/>
      <c r="I1015" s="56"/>
      <c r="J1015" s="56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  <c r="V1015" s="56"/>
      <c r="W1015" s="56"/>
      <c r="X1015" s="56"/>
    </row>
    <row r="1016" spans="3:24">
      <c r="C1016" s="56"/>
      <c r="D1016" s="56"/>
      <c r="E1016" s="56"/>
      <c r="F1016" s="56"/>
      <c r="G1016" s="56"/>
      <c r="H1016" s="56"/>
      <c r="I1016" s="56"/>
      <c r="J1016" s="56"/>
      <c r="K1016" s="56"/>
      <c r="L1016" s="56"/>
      <c r="M1016" s="56"/>
      <c r="N1016" s="56"/>
      <c r="O1016" s="56"/>
      <c r="P1016" s="56"/>
      <c r="Q1016" s="56"/>
      <c r="R1016" s="56"/>
      <c r="S1016" s="56"/>
      <c r="T1016" s="56"/>
      <c r="U1016" s="56"/>
      <c r="V1016" s="56"/>
      <c r="W1016" s="56"/>
      <c r="X1016" s="56"/>
    </row>
    <row r="1017" spans="3:24">
      <c r="C1017" s="56"/>
      <c r="D1017" s="56"/>
      <c r="E1017" s="56"/>
      <c r="F1017" s="56"/>
      <c r="G1017" s="56"/>
      <c r="H1017" s="56"/>
      <c r="I1017" s="56"/>
      <c r="J1017" s="56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  <c r="X1017" s="56"/>
    </row>
    <row r="1018" spans="3:24">
      <c r="C1018" s="56"/>
      <c r="D1018" s="56"/>
      <c r="E1018" s="56"/>
      <c r="F1018" s="56"/>
      <c r="G1018" s="56"/>
      <c r="H1018" s="56"/>
      <c r="I1018" s="56"/>
      <c r="J1018" s="56"/>
      <c r="K1018" s="56"/>
      <c r="L1018" s="56"/>
      <c r="M1018" s="56"/>
      <c r="N1018" s="56"/>
      <c r="O1018" s="56"/>
      <c r="P1018" s="56"/>
      <c r="Q1018" s="56"/>
      <c r="R1018" s="56"/>
      <c r="S1018" s="56"/>
      <c r="T1018" s="56"/>
      <c r="U1018" s="56"/>
      <c r="V1018" s="56"/>
      <c r="W1018" s="56"/>
      <c r="X1018" s="56"/>
    </row>
    <row r="1019" spans="3:24">
      <c r="C1019" s="56"/>
      <c r="D1019" s="56"/>
      <c r="E1019" s="56"/>
      <c r="F1019" s="56"/>
      <c r="G1019" s="56"/>
      <c r="H1019" s="56"/>
      <c r="I1019" s="56"/>
      <c r="J1019" s="56"/>
      <c r="K1019" s="56"/>
      <c r="L1019" s="56"/>
      <c r="M1019" s="56"/>
      <c r="N1019" s="56"/>
      <c r="O1019" s="56"/>
      <c r="P1019" s="56"/>
      <c r="Q1019" s="56"/>
      <c r="R1019" s="56"/>
      <c r="S1019" s="56"/>
      <c r="T1019" s="56"/>
      <c r="U1019" s="56"/>
      <c r="V1019" s="56"/>
      <c r="W1019" s="56"/>
      <c r="X1019" s="56"/>
    </row>
    <row r="1020" spans="3:24">
      <c r="C1020" s="56"/>
      <c r="D1020" s="56"/>
      <c r="E1020" s="56"/>
      <c r="F1020" s="56"/>
      <c r="G1020" s="56"/>
      <c r="H1020" s="56"/>
      <c r="I1020" s="56"/>
      <c r="J1020" s="56"/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</row>
    <row r="1021" spans="3:24">
      <c r="C1021" s="56"/>
      <c r="D1021" s="56"/>
      <c r="E1021" s="56"/>
      <c r="F1021" s="56"/>
      <c r="G1021" s="56"/>
      <c r="H1021" s="56"/>
      <c r="I1021" s="56"/>
      <c r="J1021" s="56"/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</row>
    <row r="1022" spans="3:24">
      <c r="C1022" s="56"/>
      <c r="D1022" s="56"/>
      <c r="E1022" s="56"/>
      <c r="F1022" s="56"/>
      <c r="G1022" s="56"/>
      <c r="H1022" s="56"/>
      <c r="I1022" s="56"/>
      <c r="J1022" s="56"/>
      <c r="K1022" s="56"/>
      <c r="L1022" s="56"/>
      <c r="M1022" s="56"/>
      <c r="N1022" s="56"/>
      <c r="O1022" s="56"/>
      <c r="P1022" s="56"/>
      <c r="Q1022" s="56"/>
      <c r="R1022" s="56"/>
      <c r="S1022" s="56"/>
      <c r="T1022" s="56"/>
      <c r="U1022" s="56"/>
      <c r="V1022" s="56"/>
      <c r="W1022" s="56"/>
      <c r="X1022" s="56"/>
    </row>
    <row r="1023" spans="3:24">
      <c r="C1023" s="56"/>
      <c r="D1023" s="56"/>
      <c r="E1023" s="56"/>
      <c r="F1023" s="56"/>
      <c r="G1023" s="56"/>
      <c r="H1023" s="56"/>
      <c r="I1023" s="56"/>
      <c r="J1023" s="56"/>
      <c r="K1023" s="56"/>
      <c r="L1023" s="56"/>
      <c r="M1023" s="56"/>
      <c r="N1023" s="56"/>
      <c r="O1023" s="56"/>
      <c r="P1023" s="56"/>
      <c r="Q1023" s="56"/>
      <c r="R1023" s="56"/>
      <c r="S1023" s="56"/>
      <c r="T1023" s="56"/>
      <c r="U1023" s="56"/>
      <c r="V1023" s="56"/>
      <c r="W1023" s="56"/>
      <c r="X1023" s="56"/>
    </row>
    <row r="1024" spans="3:24">
      <c r="C1024" s="56"/>
      <c r="D1024" s="56"/>
      <c r="E1024" s="56"/>
      <c r="F1024" s="56"/>
      <c r="G1024" s="56"/>
      <c r="H1024" s="56"/>
      <c r="I1024" s="56"/>
      <c r="J1024" s="56"/>
      <c r="K1024" s="56"/>
      <c r="L1024" s="56"/>
      <c r="M1024" s="56"/>
      <c r="N1024" s="56"/>
      <c r="O1024" s="56"/>
      <c r="P1024" s="56"/>
      <c r="Q1024" s="56"/>
      <c r="R1024" s="56"/>
      <c r="S1024" s="56"/>
      <c r="T1024" s="56"/>
      <c r="U1024" s="56"/>
      <c r="V1024" s="56"/>
      <c r="W1024" s="56"/>
      <c r="X1024" s="56"/>
    </row>
    <row r="1025" spans="3:24">
      <c r="C1025" s="56"/>
      <c r="D1025" s="56"/>
      <c r="E1025" s="56"/>
      <c r="F1025" s="56"/>
      <c r="G1025" s="56"/>
      <c r="H1025" s="56"/>
      <c r="I1025" s="56"/>
      <c r="J1025" s="56"/>
      <c r="K1025" s="56"/>
      <c r="L1025" s="56"/>
      <c r="M1025" s="56"/>
      <c r="N1025" s="56"/>
      <c r="O1025" s="56"/>
      <c r="P1025" s="56"/>
      <c r="Q1025" s="56"/>
      <c r="R1025" s="56"/>
      <c r="S1025" s="56"/>
      <c r="T1025" s="56"/>
      <c r="U1025" s="56"/>
      <c r="V1025" s="56"/>
      <c r="W1025" s="56"/>
      <c r="X1025" s="56"/>
    </row>
    <row r="1026" spans="3:24">
      <c r="C1026" s="56"/>
      <c r="D1026" s="56"/>
      <c r="E1026" s="56"/>
      <c r="F1026" s="56"/>
      <c r="G1026" s="56"/>
      <c r="H1026" s="56"/>
      <c r="I1026" s="56"/>
      <c r="J1026" s="56"/>
      <c r="K1026" s="56"/>
      <c r="L1026" s="56"/>
      <c r="M1026" s="56"/>
      <c r="N1026" s="56"/>
      <c r="O1026" s="56"/>
      <c r="P1026" s="56"/>
      <c r="Q1026" s="56"/>
      <c r="R1026" s="56"/>
      <c r="S1026" s="56"/>
      <c r="T1026" s="56"/>
      <c r="U1026" s="56"/>
      <c r="V1026" s="56"/>
      <c r="W1026" s="56"/>
      <c r="X1026" s="56"/>
    </row>
    <row r="1027" spans="3:24">
      <c r="C1027" s="56"/>
      <c r="D1027" s="56"/>
      <c r="E1027" s="56"/>
      <c r="F1027" s="56"/>
      <c r="G1027" s="56"/>
      <c r="H1027" s="56"/>
      <c r="I1027" s="56"/>
      <c r="J1027" s="56"/>
      <c r="K1027" s="56"/>
      <c r="L1027" s="56"/>
      <c r="M1027" s="56"/>
      <c r="N1027" s="56"/>
      <c r="O1027" s="56"/>
      <c r="P1027" s="56"/>
      <c r="Q1027" s="56"/>
      <c r="R1027" s="56"/>
      <c r="S1027" s="56"/>
      <c r="T1027" s="56"/>
      <c r="U1027" s="56"/>
      <c r="V1027" s="56"/>
      <c r="W1027" s="56"/>
      <c r="X1027" s="56"/>
    </row>
    <row r="1028" spans="3:24">
      <c r="C1028" s="56"/>
      <c r="D1028" s="56"/>
      <c r="E1028" s="56"/>
      <c r="F1028" s="56"/>
      <c r="G1028" s="56"/>
      <c r="H1028" s="56"/>
      <c r="I1028" s="56"/>
      <c r="J1028" s="56"/>
      <c r="K1028" s="56"/>
      <c r="L1028" s="56"/>
      <c r="M1028" s="56"/>
      <c r="N1028" s="56"/>
      <c r="O1028" s="56"/>
      <c r="P1028" s="56"/>
      <c r="Q1028" s="56"/>
      <c r="R1028" s="56"/>
      <c r="S1028" s="56"/>
      <c r="T1028" s="56"/>
      <c r="U1028" s="56"/>
      <c r="V1028" s="56"/>
      <c r="W1028" s="56"/>
      <c r="X1028" s="56"/>
    </row>
    <row r="1029" spans="3:24">
      <c r="C1029" s="56"/>
      <c r="D1029" s="56"/>
      <c r="E1029" s="56"/>
      <c r="F1029" s="56"/>
      <c r="G1029" s="56"/>
      <c r="H1029" s="56"/>
      <c r="I1029" s="56"/>
      <c r="J1029" s="56"/>
      <c r="K1029" s="56"/>
      <c r="L1029" s="56"/>
      <c r="M1029" s="56"/>
      <c r="N1029" s="56"/>
      <c r="O1029" s="56"/>
      <c r="P1029" s="56"/>
      <c r="Q1029" s="56"/>
      <c r="R1029" s="56"/>
      <c r="S1029" s="56"/>
      <c r="T1029" s="56"/>
      <c r="U1029" s="56"/>
      <c r="V1029" s="56"/>
      <c r="W1029" s="56"/>
      <c r="X1029" s="56"/>
    </row>
    <row r="1030" spans="3:24">
      <c r="C1030" s="56"/>
      <c r="D1030" s="56"/>
      <c r="E1030" s="56"/>
      <c r="F1030" s="56"/>
      <c r="G1030" s="56"/>
      <c r="H1030" s="56"/>
      <c r="I1030" s="56"/>
      <c r="J1030" s="56"/>
      <c r="K1030" s="56"/>
      <c r="L1030" s="56"/>
      <c r="M1030" s="56"/>
      <c r="N1030" s="56"/>
      <c r="O1030" s="56"/>
      <c r="P1030" s="56"/>
      <c r="Q1030" s="56"/>
      <c r="R1030" s="56"/>
      <c r="S1030" s="56"/>
      <c r="T1030" s="56"/>
      <c r="U1030" s="56"/>
      <c r="V1030" s="56"/>
      <c r="W1030" s="56"/>
      <c r="X1030" s="56"/>
    </row>
    <row r="1031" spans="3:24">
      <c r="C1031" s="56"/>
      <c r="D1031" s="56"/>
      <c r="E1031" s="56"/>
      <c r="F1031" s="56"/>
      <c r="G1031" s="56"/>
      <c r="H1031" s="56"/>
      <c r="I1031" s="56"/>
      <c r="J1031" s="56"/>
      <c r="K1031" s="56"/>
      <c r="L1031" s="56"/>
      <c r="M1031" s="56"/>
      <c r="N1031" s="56"/>
      <c r="O1031" s="56"/>
      <c r="P1031" s="56"/>
      <c r="Q1031" s="56"/>
      <c r="R1031" s="56"/>
      <c r="S1031" s="56"/>
      <c r="T1031" s="56"/>
      <c r="U1031" s="56"/>
      <c r="V1031" s="56"/>
      <c r="W1031" s="56"/>
      <c r="X1031" s="56"/>
    </row>
    <row r="1032" spans="3:24">
      <c r="C1032" s="56"/>
      <c r="D1032" s="56"/>
      <c r="E1032" s="56"/>
      <c r="F1032" s="56"/>
      <c r="G1032" s="56"/>
      <c r="H1032" s="56"/>
      <c r="I1032" s="56"/>
      <c r="J1032" s="56"/>
      <c r="K1032" s="56"/>
      <c r="L1032" s="56"/>
      <c r="M1032" s="56"/>
      <c r="N1032" s="56"/>
      <c r="O1032" s="56"/>
      <c r="P1032" s="56"/>
      <c r="Q1032" s="56"/>
      <c r="R1032" s="56"/>
      <c r="S1032" s="56"/>
      <c r="T1032" s="56"/>
      <c r="U1032" s="56"/>
      <c r="V1032" s="56"/>
      <c r="W1032" s="56"/>
      <c r="X1032" s="56"/>
    </row>
    <row r="1033" spans="3:24">
      <c r="C1033" s="56"/>
      <c r="D1033" s="56"/>
      <c r="E1033" s="56"/>
      <c r="F1033" s="56"/>
      <c r="G1033" s="56"/>
      <c r="H1033" s="56"/>
      <c r="I1033" s="56"/>
      <c r="J1033" s="56"/>
      <c r="K1033" s="56"/>
      <c r="L1033" s="56"/>
      <c r="M1033" s="56"/>
      <c r="N1033" s="56"/>
      <c r="O1033" s="56"/>
      <c r="P1033" s="56"/>
      <c r="Q1033" s="56"/>
      <c r="R1033" s="56"/>
      <c r="S1033" s="56"/>
      <c r="T1033" s="56"/>
      <c r="U1033" s="56"/>
      <c r="V1033" s="56"/>
      <c r="W1033" s="56"/>
      <c r="X1033" s="56"/>
    </row>
    <row r="1034" spans="3:24">
      <c r="C1034" s="56"/>
      <c r="D1034" s="56"/>
      <c r="E1034" s="56"/>
      <c r="F1034" s="56"/>
      <c r="G1034" s="56"/>
      <c r="H1034" s="56"/>
      <c r="I1034" s="56"/>
      <c r="J1034" s="56"/>
      <c r="K1034" s="56"/>
      <c r="L1034" s="56"/>
      <c r="M1034" s="56"/>
      <c r="N1034" s="56"/>
      <c r="O1034" s="56"/>
      <c r="P1034" s="56"/>
      <c r="Q1034" s="56"/>
      <c r="R1034" s="56"/>
      <c r="S1034" s="56"/>
      <c r="T1034" s="56"/>
      <c r="U1034" s="56"/>
      <c r="V1034" s="56"/>
      <c r="W1034" s="56"/>
      <c r="X1034" s="56"/>
    </row>
    <row r="1035" spans="3:24">
      <c r="C1035" s="56"/>
      <c r="D1035" s="56"/>
      <c r="E1035" s="56"/>
      <c r="F1035" s="56"/>
      <c r="G1035" s="56"/>
      <c r="H1035" s="56"/>
      <c r="I1035" s="56"/>
      <c r="J1035" s="56"/>
      <c r="K1035" s="56"/>
      <c r="L1035" s="56"/>
      <c r="M1035" s="56"/>
      <c r="N1035" s="56"/>
      <c r="O1035" s="56"/>
      <c r="P1035" s="56"/>
      <c r="Q1035" s="56"/>
      <c r="R1035" s="56"/>
      <c r="S1035" s="56"/>
      <c r="T1035" s="56"/>
      <c r="U1035" s="56"/>
      <c r="V1035" s="56"/>
      <c r="W1035" s="56"/>
      <c r="X1035" s="56"/>
    </row>
    <row r="1036" spans="3:24">
      <c r="C1036" s="56"/>
      <c r="D1036" s="56"/>
      <c r="E1036" s="56"/>
      <c r="F1036" s="56"/>
      <c r="G1036" s="56"/>
      <c r="H1036" s="56"/>
      <c r="I1036" s="56"/>
      <c r="J1036" s="56"/>
      <c r="K1036" s="56"/>
      <c r="L1036" s="56"/>
      <c r="M1036" s="56"/>
      <c r="N1036" s="56"/>
      <c r="O1036" s="56"/>
      <c r="P1036" s="56"/>
      <c r="Q1036" s="56"/>
      <c r="R1036" s="56"/>
      <c r="S1036" s="56"/>
      <c r="T1036" s="56"/>
      <c r="U1036" s="56"/>
      <c r="V1036" s="56"/>
      <c r="W1036" s="56"/>
      <c r="X1036" s="56"/>
    </row>
    <row r="1037" spans="3:24">
      <c r="C1037" s="56"/>
      <c r="D1037" s="56"/>
      <c r="E1037" s="56"/>
      <c r="F1037" s="56"/>
      <c r="G1037" s="56"/>
      <c r="H1037" s="56"/>
      <c r="I1037" s="56"/>
      <c r="J1037" s="56"/>
      <c r="K1037" s="56"/>
      <c r="L1037" s="56"/>
      <c r="M1037" s="56"/>
      <c r="N1037" s="56"/>
      <c r="O1037" s="56"/>
      <c r="P1037" s="56"/>
      <c r="Q1037" s="56"/>
      <c r="R1037" s="56"/>
      <c r="S1037" s="56"/>
      <c r="T1037" s="56"/>
      <c r="U1037" s="56"/>
      <c r="V1037" s="56"/>
      <c r="W1037" s="56"/>
      <c r="X1037" s="56"/>
    </row>
    <row r="1038" spans="3:24">
      <c r="C1038" s="56"/>
      <c r="D1038" s="56"/>
      <c r="E1038" s="56"/>
      <c r="F1038" s="56"/>
      <c r="G1038" s="56"/>
      <c r="H1038" s="56"/>
      <c r="I1038" s="56"/>
      <c r="J1038" s="56"/>
      <c r="K1038" s="56"/>
      <c r="L1038" s="56"/>
      <c r="M1038" s="56"/>
      <c r="N1038" s="56"/>
      <c r="O1038" s="56"/>
      <c r="P1038" s="56"/>
      <c r="Q1038" s="56"/>
      <c r="R1038" s="56"/>
      <c r="S1038" s="56"/>
      <c r="T1038" s="56"/>
      <c r="U1038" s="56"/>
      <c r="V1038" s="56"/>
      <c r="W1038" s="56"/>
      <c r="X1038" s="56"/>
    </row>
    <row r="1039" spans="3:24">
      <c r="C1039" s="56"/>
      <c r="D1039" s="56"/>
      <c r="E1039" s="56"/>
      <c r="F1039" s="56"/>
      <c r="G1039" s="56"/>
      <c r="H1039" s="56"/>
      <c r="I1039" s="56"/>
      <c r="J1039" s="56"/>
      <c r="K1039" s="56"/>
      <c r="L1039" s="56"/>
      <c r="M1039" s="56"/>
      <c r="N1039" s="56"/>
      <c r="O1039" s="56"/>
      <c r="P1039" s="56"/>
      <c r="Q1039" s="56"/>
      <c r="R1039" s="56"/>
      <c r="S1039" s="56"/>
      <c r="T1039" s="56"/>
      <c r="U1039" s="56"/>
      <c r="V1039" s="56"/>
      <c r="W1039" s="56"/>
      <c r="X1039" s="56"/>
    </row>
    <row r="1040" spans="3:24">
      <c r="C1040" s="56"/>
      <c r="D1040" s="56"/>
      <c r="E1040" s="56"/>
      <c r="F1040" s="56"/>
      <c r="G1040" s="56"/>
      <c r="H1040" s="56"/>
      <c r="I1040" s="56"/>
      <c r="J1040" s="56"/>
      <c r="K1040" s="56"/>
      <c r="L1040" s="56"/>
      <c r="M1040" s="56"/>
      <c r="N1040" s="56"/>
      <c r="O1040" s="56"/>
      <c r="P1040" s="56"/>
      <c r="Q1040" s="56"/>
      <c r="R1040" s="56"/>
      <c r="S1040" s="56"/>
      <c r="T1040" s="56"/>
      <c r="U1040" s="56"/>
      <c r="V1040" s="56"/>
      <c r="W1040" s="56"/>
      <c r="X1040" s="56"/>
    </row>
    <row r="1041" spans="3:24">
      <c r="C1041" s="56"/>
      <c r="D1041" s="56"/>
      <c r="E1041" s="56"/>
      <c r="F1041" s="56"/>
      <c r="G1041" s="56"/>
      <c r="H1041" s="56"/>
      <c r="I1041" s="56"/>
      <c r="J1041" s="56"/>
      <c r="K1041" s="56"/>
      <c r="L1041" s="56"/>
      <c r="M1041" s="56"/>
      <c r="N1041" s="56"/>
      <c r="O1041" s="56"/>
      <c r="P1041" s="56"/>
      <c r="Q1041" s="56"/>
      <c r="R1041" s="56"/>
      <c r="S1041" s="56"/>
      <c r="T1041" s="56"/>
      <c r="U1041" s="56"/>
      <c r="V1041" s="56"/>
      <c r="W1041" s="56"/>
      <c r="X1041" s="56"/>
    </row>
    <row r="1042" spans="3:24">
      <c r="C1042" s="56"/>
      <c r="D1042" s="56"/>
      <c r="E1042" s="56"/>
      <c r="F1042" s="56"/>
      <c r="G1042" s="56"/>
      <c r="H1042" s="56"/>
      <c r="I1042" s="56"/>
      <c r="J1042" s="56"/>
      <c r="K1042" s="56"/>
      <c r="L1042" s="56"/>
      <c r="M1042" s="56"/>
      <c r="N1042" s="56"/>
      <c r="O1042" s="56"/>
      <c r="P1042" s="56"/>
      <c r="Q1042" s="56"/>
      <c r="R1042" s="56"/>
      <c r="S1042" s="56"/>
      <c r="T1042" s="56"/>
      <c r="U1042" s="56"/>
      <c r="V1042" s="56"/>
      <c r="W1042" s="56"/>
      <c r="X1042" s="56"/>
    </row>
    <row r="1043" spans="3:24">
      <c r="C1043" s="56"/>
      <c r="D1043" s="56"/>
      <c r="E1043" s="56"/>
      <c r="F1043" s="56"/>
      <c r="G1043" s="56"/>
      <c r="H1043" s="56"/>
      <c r="I1043" s="56"/>
      <c r="J1043" s="56"/>
      <c r="K1043" s="56"/>
      <c r="L1043" s="56"/>
      <c r="M1043" s="56"/>
      <c r="N1043" s="56"/>
      <c r="O1043" s="56"/>
      <c r="P1043" s="56"/>
      <c r="Q1043" s="56"/>
      <c r="R1043" s="56"/>
      <c r="S1043" s="56"/>
      <c r="T1043" s="56"/>
      <c r="U1043" s="56"/>
      <c r="V1043" s="56"/>
      <c r="W1043" s="56"/>
      <c r="X1043" s="56"/>
    </row>
    <row r="1044" spans="3:24">
      <c r="C1044" s="56"/>
      <c r="D1044" s="56"/>
      <c r="E1044" s="56"/>
      <c r="F1044" s="56"/>
      <c r="G1044" s="56"/>
      <c r="H1044" s="56"/>
      <c r="I1044" s="56"/>
      <c r="J1044" s="56"/>
      <c r="K1044" s="56"/>
      <c r="L1044" s="56"/>
      <c r="M1044" s="56"/>
      <c r="N1044" s="56"/>
      <c r="O1044" s="56"/>
      <c r="P1044" s="56"/>
      <c r="Q1044" s="56"/>
      <c r="R1044" s="56"/>
      <c r="S1044" s="56"/>
      <c r="T1044" s="56"/>
      <c r="U1044" s="56"/>
      <c r="V1044" s="56"/>
      <c r="W1044" s="56"/>
      <c r="X1044" s="56"/>
    </row>
    <row r="1045" spans="3:24">
      <c r="C1045" s="56"/>
      <c r="D1045" s="56"/>
      <c r="E1045" s="56"/>
      <c r="F1045" s="56"/>
      <c r="G1045" s="56"/>
      <c r="H1045" s="56"/>
      <c r="I1045" s="56"/>
      <c r="J1045" s="56"/>
      <c r="K1045" s="56"/>
      <c r="L1045" s="56"/>
      <c r="M1045" s="56"/>
      <c r="N1045" s="56"/>
      <c r="O1045" s="56"/>
      <c r="P1045" s="56"/>
      <c r="Q1045" s="56"/>
      <c r="R1045" s="56"/>
      <c r="S1045" s="56"/>
      <c r="T1045" s="56"/>
      <c r="U1045" s="56"/>
      <c r="V1045" s="56"/>
      <c r="W1045" s="56"/>
      <c r="X1045" s="56"/>
    </row>
    <row r="1046" spans="3:24">
      <c r="C1046" s="56"/>
      <c r="D1046" s="56"/>
      <c r="E1046" s="56"/>
      <c r="F1046" s="56"/>
      <c r="G1046" s="56"/>
      <c r="H1046" s="56"/>
      <c r="I1046" s="56"/>
      <c r="J1046" s="56"/>
      <c r="K1046" s="56"/>
      <c r="L1046" s="56"/>
      <c r="M1046" s="56"/>
      <c r="N1046" s="56"/>
      <c r="O1046" s="56"/>
      <c r="P1046" s="56"/>
      <c r="Q1046" s="56"/>
      <c r="R1046" s="56"/>
      <c r="S1046" s="56"/>
      <c r="T1046" s="56"/>
      <c r="U1046" s="56"/>
      <c r="V1046" s="56"/>
      <c r="W1046" s="56"/>
      <c r="X1046" s="56"/>
    </row>
    <row r="1047" spans="3:24">
      <c r="C1047" s="56"/>
      <c r="D1047" s="56"/>
      <c r="E1047" s="56"/>
      <c r="F1047" s="56"/>
      <c r="G1047" s="56"/>
      <c r="H1047" s="56"/>
      <c r="I1047" s="56"/>
      <c r="J1047" s="56"/>
      <c r="K1047" s="56"/>
      <c r="L1047" s="56"/>
      <c r="M1047" s="56"/>
      <c r="N1047" s="56"/>
      <c r="O1047" s="56"/>
      <c r="P1047" s="56"/>
      <c r="Q1047" s="56"/>
      <c r="R1047" s="56"/>
      <c r="S1047" s="56"/>
      <c r="T1047" s="56"/>
      <c r="U1047" s="56"/>
      <c r="V1047" s="56"/>
      <c r="W1047" s="56"/>
      <c r="X1047" s="56"/>
    </row>
    <row r="1048" spans="3:24">
      <c r="C1048" s="56"/>
      <c r="D1048" s="56"/>
      <c r="E1048" s="56"/>
      <c r="F1048" s="56"/>
      <c r="G1048" s="56"/>
      <c r="H1048" s="56"/>
      <c r="I1048" s="56"/>
      <c r="J1048" s="56"/>
      <c r="K1048" s="56"/>
      <c r="L1048" s="56"/>
      <c r="M1048" s="56"/>
      <c r="N1048" s="56"/>
      <c r="O1048" s="56"/>
      <c r="P1048" s="56"/>
      <c r="Q1048" s="56"/>
      <c r="R1048" s="56"/>
      <c r="S1048" s="56"/>
      <c r="T1048" s="56"/>
      <c r="U1048" s="56"/>
      <c r="V1048" s="56"/>
      <c r="W1048" s="56"/>
      <c r="X1048" s="56"/>
    </row>
    <row r="1049" spans="3:24">
      <c r="C1049" s="56"/>
      <c r="D1049" s="56"/>
      <c r="E1049" s="56"/>
      <c r="F1049" s="56"/>
      <c r="G1049" s="56"/>
      <c r="H1049" s="56"/>
      <c r="I1049" s="56"/>
      <c r="J1049" s="56"/>
      <c r="K1049" s="56"/>
      <c r="L1049" s="56"/>
      <c r="M1049" s="56"/>
      <c r="N1049" s="56"/>
      <c r="O1049" s="56"/>
      <c r="P1049" s="56"/>
      <c r="Q1049" s="56"/>
      <c r="R1049" s="56"/>
      <c r="S1049" s="56"/>
      <c r="T1049" s="56"/>
      <c r="U1049" s="56"/>
      <c r="V1049" s="56"/>
      <c r="W1049" s="56"/>
      <c r="X1049" s="56"/>
    </row>
    <row r="1050" spans="3:24">
      <c r="C1050" s="56"/>
      <c r="D1050" s="56"/>
      <c r="E1050" s="56"/>
      <c r="F1050" s="56"/>
      <c r="G1050" s="56"/>
      <c r="H1050" s="56"/>
      <c r="I1050" s="56"/>
      <c r="J1050" s="56"/>
      <c r="K1050" s="56"/>
      <c r="L1050" s="56"/>
      <c r="M1050" s="56"/>
      <c r="N1050" s="56"/>
      <c r="O1050" s="56"/>
      <c r="P1050" s="56"/>
      <c r="Q1050" s="56"/>
      <c r="R1050" s="56"/>
      <c r="S1050" s="56"/>
      <c r="T1050" s="56"/>
      <c r="U1050" s="56"/>
      <c r="V1050" s="56"/>
      <c r="W1050" s="56"/>
      <c r="X1050" s="56"/>
    </row>
    <row r="1051" spans="3:24">
      <c r="C1051" s="56"/>
      <c r="D1051" s="56"/>
      <c r="E1051" s="56"/>
      <c r="F1051" s="56"/>
      <c r="G1051" s="56"/>
      <c r="H1051" s="56"/>
      <c r="I1051" s="56"/>
      <c r="J1051" s="56"/>
      <c r="K1051" s="56"/>
      <c r="L1051" s="56"/>
      <c r="M1051" s="56"/>
      <c r="N1051" s="56"/>
      <c r="O1051" s="56"/>
      <c r="P1051" s="56"/>
      <c r="Q1051" s="56"/>
      <c r="R1051" s="56"/>
      <c r="S1051" s="56"/>
      <c r="T1051" s="56"/>
      <c r="U1051" s="56"/>
      <c r="V1051" s="56"/>
      <c r="W1051" s="56"/>
      <c r="X1051" s="56"/>
    </row>
    <row r="1052" spans="3:24">
      <c r="C1052" s="56"/>
      <c r="D1052" s="56"/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  <c r="O1052" s="56"/>
      <c r="P1052" s="56"/>
      <c r="Q1052" s="56"/>
      <c r="R1052" s="56"/>
      <c r="S1052" s="56"/>
      <c r="T1052" s="56"/>
      <c r="U1052" s="56"/>
      <c r="V1052" s="56"/>
      <c r="W1052" s="56"/>
      <c r="X1052" s="56"/>
    </row>
    <row r="1053" spans="3:24">
      <c r="C1053" s="56"/>
      <c r="D1053" s="56"/>
      <c r="E1053" s="56"/>
      <c r="F1053" s="56"/>
      <c r="G1053" s="56"/>
      <c r="H1053" s="56"/>
      <c r="I1053" s="56"/>
      <c r="J1053" s="56"/>
      <c r="K1053" s="56"/>
      <c r="L1053" s="56"/>
      <c r="M1053" s="56"/>
      <c r="N1053" s="56"/>
      <c r="O1053" s="56"/>
      <c r="P1053" s="56"/>
      <c r="Q1053" s="56"/>
      <c r="R1053" s="56"/>
      <c r="S1053" s="56"/>
      <c r="T1053" s="56"/>
      <c r="U1053" s="56"/>
      <c r="V1053" s="56"/>
      <c r="W1053" s="56"/>
      <c r="X1053" s="56"/>
    </row>
    <row r="1054" spans="3:24">
      <c r="C1054" s="56"/>
      <c r="D1054" s="56"/>
      <c r="E1054" s="56"/>
      <c r="F1054" s="56"/>
      <c r="G1054" s="56"/>
      <c r="H1054" s="56"/>
      <c r="I1054" s="56"/>
      <c r="J1054" s="56"/>
      <c r="K1054" s="56"/>
      <c r="L1054" s="56"/>
      <c r="M1054" s="56"/>
      <c r="N1054" s="56"/>
      <c r="O1054" s="56"/>
      <c r="P1054" s="56"/>
      <c r="Q1054" s="56"/>
      <c r="R1054" s="56"/>
      <c r="S1054" s="56"/>
      <c r="T1054" s="56"/>
      <c r="U1054" s="56"/>
      <c r="V1054" s="56"/>
      <c r="W1054" s="56"/>
      <c r="X1054" s="56"/>
    </row>
    <row r="1055" spans="3:24">
      <c r="C1055" s="56"/>
      <c r="D1055" s="56"/>
      <c r="E1055" s="56"/>
      <c r="F1055" s="56"/>
      <c r="G1055" s="56"/>
      <c r="H1055" s="56"/>
      <c r="I1055" s="56"/>
      <c r="J1055" s="56"/>
      <c r="K1055" s="56"/>
      <c r="L1055" s="56"/>
      <c r="M1055" s="56"/>
      <c r="N1055" s="56"/>
      <c r="O1055" s="56"/>
      <c r="P1055" s="56"/>
      <c r="Q1055" s="56"/>
      <c r="R1055" s="56"/>
      <c r="S1055" s="56"/>
      <c r="T1055" s="56"/>
      <c r="U1055" s="56"/>
      <c r="V1055" s="56"/>
      <c r="W1055" s="56"/>
      <c r="X1055" s="56"/>
    </row>
    <row r="1056" spans="3:24">
      <c r="C1056" s="56"/>
      <c r="D1056" s="56"/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  <c r="O1056" s="56"/>
      <c r="P1056" s="56"/>
      <c r="Q1056" s="56"/>
      <c r="R1056" s="56"/>
      <c r="S1056" s="56"/>
      <c r="T1056" s="56"/>
      <c r="U1056" s="56"/>
      <c r="V1056" s="56"/>
      <c r="W1056" s="56"/>
      <c r="X1056" s="56"/>
    </row>
    <row r="1057" spans="3:24">
      <c r="C1057" s="56"/>
      <c r="D1057" s="56"/>
      <c r="E1057" s="56"/>
      <c r="F1057" s="56"/>
      <c r="G1057" s="56"/>
      <c r="H1057" s="56"/>
      <c r="I1057" s="56"/>
      <c r="J1057" s="56"/>
      <c r="K1057" s="56"/>
      <c r="L1057" s="56"/>
      <c r="M1057" s="56"/>
      <c r="N1057" s="56"/>
      <c r="O1057" s="56"/>
      <c r="P1057" s="56"/>
      <c r="Q1057" s="56"/>
      <c r="R1057" s="56"/>
      <c r="S1057" s="56"/>
      <c r="T1057" s="56"/>
      <c r="U1057" s="56"/>
      <c r="V1057" s="56"/>
      <c r="W1057" s="56"/>
      <c r="X1057" s="56"/>
    </row>
    <row r="1058" spans="3:24">
      <c r="C1058" s="56"/>
      <c r="D1058" s="56"/>
      <c r="E1058" s="56"/>
      <c r="F1058" s="56"/>
      <c r="G1058" s="56"/>
      <c r="H1058" s="56"/>
      <c r="I1058" s="56"/>
      <c r="J1058" s="56"/>
      <c r="K1058" s="56"/>
      <c r="L1058" s="56"/>
      <c r="M1058" s="56"/>
      <c r="N1058" s="56"/>
      <c r="O1058" s="56"/>
      <c r="P1058" s="56"/>
      <c r="Q1058" s="56"/>
      <c r="R1058" s="56"/>
      <c r="S1058" s="56"/>
      <c r="T1058" s="56"/>
      <c r="U1058" s="56"/>
      <c r="V1058" s="56"/>
      <c r="W1058" s="56"/>
      <c r="X1058" s="56"/>
    </row>
    <row r="1059" spans="3:24">
      <c r="C1059" s="56"/>
      <c r="D1059" s="56"/>
      <c r="E1059" s="56"/>
      <c r="F1059" s="56"/>
      <c r="G1059" s="56"/>
      <c r="H1059" s="56"/>
      <c r="I1059" s="56"/>
      <c r="J1059" s="56"/>
      <c r="K1059" s="56"/>
      <c r="L1059" s="56"/>
      <c r="M1059" s="56"/>
      <c r="N1059" s="56"/>
      <c r="O1059" s="56"/>
      <c r="P1059" s="56"/>
      <c r="Q1059" s="56"/>
      <c r="R1059" s="56"/>
      <c r="S1059" s="56"/>
      <c r="T1059" s="56"/>
      <c r="U1059" s="56"/>
      <c r="V1059" s="56"/>
      <c r="W1059" s="56"/>
      <c r="X1059" s="56"/>
    </row>
    <row r="1060" spans="3:24">
      <c r="C1060" s="56"/>
      <c r="D1060" s="56"/>
      <c r="E1060" s="56"/>
      <c r="F1060" s="56"/>
      <c r="G1060" s="56"/>
      <c r="H1060" s="56"/>
      <c r="I1060" s="56"/>
      <c r="J1060" s="56"/>
      <c r="K1060" s="56"/>
      <c r="L1060" s="56"/>
      <c r="M1060" s="56"/>
      <c r="N1060" s="56"/>
      <c r="O1060" s="56"/>
      <c r="P1060" s="56"/>
      <c r="Q1060" s="56"/>
      <c r="R1060" s="56"/>
      <c r="S1060" s="56"/>
      <c r="T1060" s="56"/>
      <c r="U1060" s="56"/>
      <c r="V1060" s="56"/>
      <c r="W1060" s="56"/>
      <c r="X1060" s="56"/>
    </row>
    <row r="1061" spans="3:24">
      <c r="C1061" s="56"/>
      <c r="D1061" s="56"/>
      <c r="E1061" s="56"/>
      <c r="F1061" s="56"/>
      <c r="G1061" s="56"/>
      <c r="H1061" s="56"/>
      <c r="I1061" s="56"/>
      <c r="J1061" s="56"/>
      <c r="K1061" s="56"/>
      <c r="L1061" s="56"/>
      <c r="M1061" s="56"/>
      <c r="N1061" s="56"/>
      <c r="O1061" s="56"/>
      <c r="P1061" s="56"/>
      <c r="Q1061" s="56"/>
      <c r="R1061" s="56"/>
      <c r="S1061" s="56"/>
      <c r="T1061" s="56"/>
      <c r="U1061" s="56"/>
      <c r="V1061" s="56"/>
      <c r="W1061" s="56"/>
      <c r="X1061" s="56"/>
    </row>
    <row r="1062" spans="3:24">
      <c r="C1062" s="56"/>
      <c r="D1062" s="56"/>
      <c r="E1062" s="56"/>
      <c r="F1062" s="56"/>
      <c r="G1062" s="56"/>
      <c r="H1062" s="56"/>
      <c r="I1062" s="56"/>
      <c r="J1062" s="56"/>
      <c r="K1062" s="56"/>
      <c r="L1062" s="56"/>
      <c r="M1062" s="56"/>
      <c r="N1062" s="56"/>
      <c r="O1062" s="56"/>
      <c r="P1062" s="56"/>
      <c r="Q1062" s="56"/>
      <c r="R1062" s="56"/>
      <c r="S1062" s="56"/>
      <c r="T1062" s="56"/>
      <c r="U1062" s="56"/>
      <c r="V1062" s="56"/>
      <c r="W1062" s="56"/>
      <c r="X1062" s="56"/>
    </row>
    <row r="1063" spans="3:24">
      <c r="C1063" s="56"/>
      <c r="D1063" s="56"/>
      <c r="E1063" s="56"/>
      <c r="F1063" s="56"/>
      <c r="G1063" s="56"/>
      <c r="H1063" s="56"/>
      <c r="I1063" s="56"/>
      <c r="J1063" s="56"/>
      <c r="K1063" s="56"/>
      <c r="L1063" s="56"/>
      <c r="M1063" s="56"/>
      <c r="N1063" s="56"/>
      <c r="O1063" s="56"/>
      <c r="P1063" s="56"/>
      <c r="Q1063" s="56"/>
      <c r="R1063" s="56"/>
      <c r="S1063" s="56"/>
      <c r="T1063" s="56"/>
      <c r="U1063" s="56"/>
      <c r="V1063" s="56"/>
      <c r="W1063" s="56"/>
      <c r="X1063" s="56"/>
    </row>
    <row r="1064" spans="3:24">
      <c r="C1064" s="56"/>
      <c r="D1064" s="56"/>
      <c r="E1064" s="56"/>
      <c r="F1064" s="56"/>
      <c r="G1064" s="56"/>
      <c r="H1064" s="56"/>
      <c r="I1064" s="56"/>
      <c r="J1064" s="56"/>
      <c r="K1064" s="56"/>
      <c r="L1064" s="56"/>
      <c r="M1064" s="56"/>
      <c r="N1064" s="56"/>
      <c r="O1064" s="56"/>
      <c r="P1064" s="56"/>
      <c r="Q1064" s="56"/>
      <c r="R1064" s="56"/>
      <c r="S1064" s="56"/>
      <c r="T1064" s="56"/>
      <c r="U1064" s="56"/>
      <c r="V1064" s="56"/>
      <c r="W1064" s="56"/>
      <c r="X1064" s="56"/>
    </row>
    <row r="1065" spans="3:24">
      <c r="C1065" s="56"/>
      <c r="D1065" s="56"/>
      <c r="E1065" s="56"/>
      <c r="F1065" s="56"/>
      <c r="G1065" s="56"/>
      <c r="H1065" s="56"/>
      <c r="I1065" s="56"/>
      <c r="J1065" s="56"/>
      <c r="K1065" s="56"/>
      <c r="L1065" s="56"/>
      <c r="M1065" s="56"/>
      <c r="N1065" s="56"/>
      <c r="O1065" s="56"/>
      <c r="P1065" s="56"/>
      <c r="Q1065" s="56"/>
      <c r="R1065" s="56"/>
      <c r="S1065" s="56"/>
      <c r="T1065" s="56"/>
      <c r="U1065" s="56"/>
      <c r="V1065" s="56"/>
      <c r="W1065" s="56"/>
      <c r="X1065" s="56"/>
    </row>
    <row r="1066" spans="3:24">
      <c r="C1066" s="56"/>
      <c r="D1066" s="56"/>
      <c r="E1066" s="56"/>
      <c r="F1066" s="56"/>
      <c r="G1066" s="56"/>
      <c r="H1066" s="56"/>
      <c r="I1066" s="56"/>
      <c r="J1066" s="56"/>
      <c r="K1066" s="56"/>
      <c r="L1066" s="56"/>
      <c r="M1066" s="56"/>
      <c r="N1066" s="56"/>
      <c r="O1066" s="56"/>
      <c r="P1066" s="56"/>
      <c r="Q1066" s="56"/>
      <c r="R1066" s="56"/>
      <c r="S1066" s="56"/>
      <c r="T1066" s="56"/>
      <c r="U1066" s="56"/>
      <c r="V1066" s="56"/>
      <c r="W1066" s="56"/>
      <c r="X1066" s="56"/>
    </row>
    <row r="1067" spans="3:24">
      <c r="C1067" s="56"/>
      <c r="D1067" s="56"/>
      <c r="E1067" s="56"/>
      <c r="F1067" s="56"/>
      <c r="G1067" s="56"/>
      <c r="H1067" s="56"/>
      <c r="I1067" s="56"/>
      <c r="J1067" s="56"/>
      <c r="K1067" s="56"/>
      <c r="L1067" s="56"/>
      <c r="M1067" s="56"/>
      <c r="N1067" s="56"/>
      <c r="O1067" s="56"/>
      <c r="P1067" s="56"/>
      <c r="Q1067" s="56"/>
      <c r="R1067" s="56"/>
      <c r="S1067" s="56"/>
      <c r="T1067" s="56"/>
      <c r="U1067" s="56"/>
      <c r="V1067" s="56"/>
      <c r="W1067" s="56"/>
      <c r="X1067" s="56"/>
    </row>
    <row r="1068" spans="3:24">
      <c r="C1068" s="56"/>
      <c r="D1068" s="56"/>
      <c r="E1068" s="56"/>
      <c r="F1068" s="56"/>
      <c r="G1068" s="56"/>
      <c r="H1068" s="56"/>
      <c r="I1068" s="56"/>
      <c r="J1068" s="56"/>
      <c r="K1068" s="56"/>
      <c r="L1068" s="56"/>
      <c r="M1068" s="56"/>
      <c r="N1068" s="56"/>
      <c r="O1068" s="56"/>
      <c r="P1068" s="56"/>
      <c r="Q1068" s="56"/>
      <c r="R1068" s="56"/>
      <c r="S1068" s="56"/>
      <c r="T1068" s="56"/>
      <c r="U1068" s="56"/>
      <c r="V1068" s="56"/>
      <c r="W1068" s="56"/>
      <c r="X1068" s="56"/>
    </row>
    <row r="1069" spans="3:24">
      <c r="C1069" s="56"/>
      <c r="D1069" s="56"/>
      <c r="E1069" s="56"/>
      <c r="F1069" s="56"/>
      <c r="G1069" s="56"/>
      <c r="H1069" s="56"/>
      <c r="I1069" s="56"/>
      <c r="J1069" s="56"/>
      <c r="K1069" s="56"/>
      <c r="L1069" s="56"/>
      <c r="M1069" s="56"/>
      <c r="N1069" s="56"/>
      <c r="O1069" s="56"/>
      <c r="P1069" s="56"/>
      <c r="Q1069" s="56"/>
      <c r="R1069" s="56"/>
      <c r="S1069" s="56"/>
      <c r="T1069" s="56"/>
      <c r="U1069" s="56"/>
      <c r="V1069" s="56"/>
      <c r="W1069" s="56"/>
      <c r="X1069" s="56"/>
    </row>
    <row r="1070" spans="3:24">
      <c r="C1070" s="56"/>
      <c r="D1070" s="56"/>
      <c r="E1070" s="56"/>
      <c r="F1070" s="56"/>
      <c r="G1070" s="56"/>
      <c r="H1070" s="56"/>
      <c r="I1070" s="56"/>
      <c r="J1070" s="56"/>
      <c r="K1070" s="56"/>
      <c r="L1070" s="56"/>
      <c r="M1070" s="56"/>
      <c r="N1070" s="56"/>
      <c r="O1070" s="56"/>
      <c r="P1070" s="56"/>
      <c r="Q1070" s="56"/>
      <c r="R1070" s="56"/>
      <c r="S1070" s="56"/>
      <c r="T1070" s="56"/>
      <c r="U1070" s="56"/>
      <c r="V1070" s="56"/>
      <c r="W1070" s="56"/>
      <c r="X1070" s="56"/>
    </row>
    <row r="1071" spans="3:24">
      <c r="C1071" s="56"/>
      <c r="D1071" s="56"/>
      <c r="E1071" s="56"/>
      <c r="F1071" s="56"/>
      <c r="G1071" s="56"/>
      <c r="H1071" s="56"/>
      <c r="I1071" s="56"/>
      <c r="J1071" s="56"/>
      <c r="K1071" s="56"/>
      <c r="L1071" s="56"/>
      <c r="M1071" s="56"/>
      <c r="N1071" s="56"/>
      <c r="O1071" s="56"/>
      <c r="P1071" s="56"/>
      <c r="Q1071" s="56"/>
      <c r="R1071" s="56"/>
      <c r="S1071" s="56"/>
      <c r="T1071" s="56"/>
      <c r="U1071" s="56"/>
      <c r="V1071" s="56"/>
      <c r="W1071" s="56"/>
      <c r="X1071" s="56"/>
    </row>
    <row r="1072" spans="3:24">
      <c r="C1072" s="56"/>
      <c r="D1072" s="56"/>
      <c r="E1072" s="56"/>
      <c r="F1072" s="56"/>
      <c r="G1072" s="56"/>
      <c r="H1072" s="56"/>
      <c r="I1072" s="56"/>
      <c r="J1072" s="56"/>
      <c r="K1072" s="56"/>
      <c r="L1072" s="56"/>
      <c r="M1072" s="56"/>
      <c r="N1072" s="56"/>
      <c r="O1072" s="56"/>
      <c r="P1072" s="56"/>
      <c r="Q1072" s="56"/>
      <c r="R1072" s="56"/>
      <c r="S1072" s="56"/>
      <c r="T1072" s="56"/>
      <c r="U1072" s="56"/>
      <c r="V1072" s="56"/>
      <c r="W1072" s="56"/>
      <c r="X1072" s="56"/>
    </row>
    <row r="1073" spans="3:24">
      <c r="C1073" s="56"/>
      <c r="D1073" s="56"/>
      <c r="E1073" s="56"/>
      <c r="F1073" s="56"/>
      <c r="G1073" s="56"/>
      <c r="H1073" s="56"/>
      <c r="I1073" s="56"/>
      <c r="J1073" s="56"/>
      <c r="K1073" s="56"/>
      <c r="L1073" s="56"/>
      <c r="M1073" s="56"/>
      <c r="N1073" s="56"/>
      <c r="O1073" s="56"/>
      <c r="P1073" s="56"/>
      <c r="Q1073" s="56"/>
      <c r="R1073" s="56"/>
      <c r="S1073" s="56"/>
      <c r="T1073" s="56"/>
      <c r="U1073" s="56"/>
      <c r="V1073" s="56"/>
      <c r="W1073" s="56"/>
      <c r="X1073" s="56"/>
    </row>
    <row r="1074" spans="3:24">
      <c r="C1074" s="56"/>
      <c r="D1074" s="56"/>
      <c r="E1074" s="56"/>
      <c r="F1074" s="56"/>
      <c r="G1074" s="56"/>
      <c r="H1074" s="56"/>
      <c r="I1074" s="56"/>
      <c r="J1074" s="56"/>
      <c r="K1074" s="56"/>
      <c r="L1074" s="56"/>
      <c r="M1074" s="56"/>
      <c r="N1074" s="56"/>
      <c r="O1074" s="56"/>
      <c r="P1074" s="56"/>
      <c r="Q1074" s="56"/>
      <c r="R1074" s="56"/>
      <c r="S1074" s="56"/>
      <c r="T1074" s="56"/>
      <c r="U1074" s="56"/>
      <c r="V1074" s="56"/>
      <c r="W1074" s="56"/>
      <c r="X1074" s="56"/>
    </row>
    <row r="1075" spans="3:24">
      <c r="C1075" s="56"/>
      <c r="D1075" s="56"/>
      <c r="E1075" s="56"/>
      <c r="F1075" s="56"/>
      <c r="G1075" s="56"/>
      <c r="H1075" s="56"/>
      <c r="I1075" s="56"/>
      <c r="J1075" s="56"/>
      <c r="K1075" s="56"/>
      <c r="L1075" s="56"/>
      <c r="M1075" s="56"/>
      <c r="N1075" s="56"/>
      <c r="O1075" s="56"/>
      <c r="P1075" s="56"/>
      <c r="Q1075" s="56"/>
      <c r="R1075" s="56"/>
      <c r="S1075" s="56"/>
      <c r="T1075" s="56"/>
      <c r="U1075" s="56"/>
      <c r="V1075" s="56"/>
      <c r="W1075" s="56"/>
      <c r="X1075" s="56"/>
    </row>
    <row r="1076" spans="3:24">
      <c r="C1076" s="56"/>
      <c r="D1076" s="56"/>
      <c r="E1076" s="56"/>
      <c r="F1076" s="56"/>
      <c r="G1076" s="56"/>
      <c r="H1076" s="56"/>
      <c r="I1076" s="56"/>
      <c r="J1076" s="56"/>
      <c r="K1076" s="56"/>
      <c r="L1076" s="56"/>
      <c r="M1076" s="56"/>
      <c r="N1076" s="56"/>
      <c r="O1076" s="56"/>
      <c r="P1076" s="56"/>
      <c r="Q1076" s="56"/>
      <c r="R1076" s="56"/>
      <c r="S1076" s="56"/>
      <c r="T1076" s="56"/>
      <c r="U1076" s="56"/>
      <c r="V1076" s="56"/>
      <c r="W1076" s="56"/>
      <c r="X1076" s="56"/>
    </row>
    <row r="1077" spans="3:24">
      <c r="C1077" s="56"/>
      <c r="D1077" s="56"/>
      <c r="E1077" s="56"/>
      <c r="F1077" s="56"/>
      <c r="G1077" s="56"/>
      <c r="H1077" s="56"/>
      <c r="I1077" s="56"/>
      <c r="J1077" s="56"/>
      <c r="K1077" s="56"/>
      <c r="L1077" s="56"/>
      <c r="M1077" s="56"/>
      <c r="N1077" s="56"/>
      <c r="O1077" s="56"/>
      <c r="P1077" s="56"/>
      <c r="Q1077" s="56"/>
      <c r="R1077" s="56"/>
      <c r="S1077" s="56"/>
      <c r="T1077" s="56"/>
      <c r="U1077" s="56"/>
      <c r="V1077" s="56"/>
      <c r="W1077" s="56"/>
      <c r="X1077" s="56"/>
    </row>
    <row r="1078" spans="3:24">
      <c r="C1078" s="56"/>
      <c r="D1078" s="56"/>
      <c r="E1078" s="56"/>
      <c r="F1078" s="56"/>
      <c r="G1078" s="56"/>
      <c r="H1078" s="56"/>
      <c r="I1078" s="56"/>
      <c r="J1078" s="56"/>
      <c r="K1078" s="56"/>
      <c r="L1078" s="56"/>
      <c r="M1078" s="56"/>
      <c r="N1078" s="56"/>
      <c r="O1078" s="56"/>
      <c r="P1078" s="56"/>
      <c r="Q1078" s="56"/>
      <c r="R1078" s="56"/>
      <c r="S1078" s="56"/>
      <c r="T1078" s="56"/>
      <c r="U1078" s="56"/>
      <c r="V1078" s="56"/>
      <c r="W1078" s="56"/>
      <c r="X1078" s="56"/>
    </row>
    <row r="1079" spans="3:24">
      <c r="C1079" s="56"/>
      <c r="D1079" s="56"/>
      <c r="E1079" s="56"/>
      <c r="F1079" s="56"/>
      <c r="G1079" s="56"/>
      <c r="H1079" s="56"/>
      <c r="I1079" s="56"/>
      <c r="J1079" s="56"/>
      <c r="K1079" s="56"/>
      <c r="L1079" s="56"/>
      <c r="M1079" s="56"/>
      <c r="N1079" s="56"/>
      <c r="O1079" s="56"/>
      <c r="P1079" s="56"/>
      <c r="Q1079" s="56"/>
      <c r="R1079" s="56"/>
      <c r="S1079" s="56"/>
      <c r="T1079" s="56"/>
      <c r="U1079" s="56"/>
      <c r="V1079" s="56"/>
      <c r="W1079" s="56"/>
      <c r="X1079" s="56"/>
    </row>
    <row r="1080" spans="3:24">
      <c r="C1080" s="56"/>
      <c r="D1080" s="56"/>
      <c r="E1080" s="56"/>
      <c r="F1080" s="56"/>
      <c r="G1080" s="56"/>
      <c r="H1080" s="56"/>
      <c r="I1080" s="56"/>
      <c r="J1080" s="56"/>
      <c r="K1080" s="56"/>
      <c r="L1080" s="56"/>
      <c r="M1080" s="56"/>
      <c r="N1080" s="56"/>
      <c r="O1080" s="56"/>
      <c r="P1080" s="56"/>
      <c r="Q1080" s="56"/>
      <c r="R1080" s="56"/>
      <c r="S1080" s="56"/>
      <c r="T1080" s="56"/>
      <c r="U1080" s="56"/>
      <c r="V1080" s="56"/>
      <c r="W1080" s="56"/>
      <c r="X1080" s="56"/>
    </row>
    <row r="1081" spans="3:24">
      <c r="C1081" s="56"/>
      <c r="D1081" s="56"/>
      <c r="E1081" s="56"/>
      <c r="F1081" s="56"/>
      <c r="G1081" s="56"/>
      <c r="H1081" s="56"/>
      <c r="I1081" s="56"/>
      <c r="J1081" s="56"/>
      <c r="K1081" s="56"/>
      <c r="L1081" s="56"/>
      <c r="M1081" s="56"/>
      <c r="N1081" s="56"/>
      <c r="O1081" s="56"/>
      <c r="P1081" s="56"/>
      <c r="Q1081" s="56"/>
      <c r="R1081" s="56"/>
      <c r="S1081" s="56"/>
      <c r="T1081" s="56"/>
      <c r="U1081" s="56"/>
      <c r="V1081" s="56"/>
      <c r="W1081" s="56"/>
      <c r="X1081" s="56"/>
    </row>
    <row r="1082" spans="3:24">
      <c r="C1082" s="56"/>
      <c r="D1082" s="56"/>
      <c r="E1082" s="56"/>
      <c r="F1082" s="56"/>
      <c r="G1082" s="56"/>
      <c r="H1082" s="56"/>
      <c r="I1082" s="56"/>
      <c r="J1082" s="56"/>
      <c r="K1082" s="56"/>
      <c r="L1082" s="56"/>
      <c r="M1082" s="56"/>
      <c r="N1082" s="56"/>
      <c r="O1082" s="56"/>
      <c r="P1082" s="56"/>
      <c r="Q1082" s="56"/>
      <c r="R1082" s="56"/>
      <c r="S1082" s="56"/>
      <c r="T1082" s="56"/>
      <c r="U1082" s="56"/>
      <c r="V1082" s="56"/>
      <c r="W1082" s="56"/>
      <c r="X1082" s="56"/>
    </row>
    <row r="1083" spans="3:24">
      <c r="C1083" s="56"/>
      <c r="D1083" s="56"/>
      <c r="E1083" s="56"/>
      <c r="F1083" s="56"/>
      <c r="G1083" s="56"/>
      <c r="H1083" s="56"/>
      <c r="I1083" s="56"/>
      <c r="J1083" s="56"/>
      <c r="K1083" s="56"/>
      <c r="L1083" s="56"/>
      <c r="M1083" s="56"/>
      <c r="N1083" s="56"/>
      <c r="O1083" s="56"/>
      <c r="P1083" s="56"/>
      <c r="Q1083" s="56"/>
      <c r="R1083" s="56"/>
      <c r="S1083" s="56"/>
      <c r="T1083" s="56"/>
      <c r="U1083" s="56"/>
      <c r="V1083" s="56"/>
      <c r="W1083" s="56"/>
      <c r="X1083" s="56"/>
    </row>
    <row r="1084" spans="3:24">
      <c r="C1084" s="56"/>
      <c r="D1084" s="56"/>
      <c r="E1084" s="56"/>
      <c r="F1084" s="56"/>
      <c r="G1084" s="56"/>
      <c r="H1084" s="56"/>
      <c r="I1084" s="56"/>
      <c r="J1084" s="56"/>
      <c r="K1084" s="56"/>
      <c r="L1084" s="56"/>
      <c r="M1084" s="56"/>
      <c r="N1084" s="56"/>
      <c r="O1084" s="56"/>
      <c r="P1084" s="56"/>
      <c r="Q1084" s="56"/>
      <c r="R1084" s="56"/>
      <c r="S1084" s="56"/>
      <c r="T1084" s="56"/>
      <c r="U1084" s="56"/>
      <c r="V1084" s="56"/>
      <c r="W1084" s="56"/>
      <c r="X1084" s="56"/>
    </row>
    <row r="1085" spans="3:24">
      <c r="C1085" s="56"/>
      <c r="D1085" s="56"/>
      <c r="E1085" s="56"/>
      <c r="F1085" s="56"/>
      <c r="G1085" s="56"/>
      <c r="H1085" s="56"/>
      <c r="I1085" s="56"/>
      <c r="J1085" s="56"/>
      <c r="K1085" s="56"/>
      <c r="L1085" s="56"/>
      <c r="M1085" s="56"/>
      <c r="N1085" s="56"/>
      <c r="O1085" s="56"/>
      <c r="P1085" s="56"/>
      <c r="Q1085" s="56"/>
      <c r="R1085" s="56"/>
      <c r="S1085" s="56"/>
      <c r="T1085" s="56"/>
      <c r="U1085" s="56"/>
      <c r="V1085" s="56"/>
      <c r="W1085" s="56"/>
      <c r="X1085" s="56"/>
    </row>
    <row r="1086" spans="3:24">
      <c r="C1086" s="56"/>
      <c r="D1086" s="56"/>
      <c r="E1086" s="56"/>
      <c r="F1086" s="56"/>
      <c r="G1086" s="56"/>
      <c r="H1086" s="56"/>
      <c r="I1086" s="56"/>
      <c r="J1086" s="56"/>
      <c r="K1086" s="56"/>
      <c r="L1086" s="56"/>
      <c r="M1086" s="56"/>
      <c r="N1086" s="56"/>
      <c r="O1086" s="56"/>
      <c r="P1086" s="56"/>
      <c r="Q1086" s="56"/>
      <c r="R1086" s="56"/>
      <c r="S1086" s="56"/>
      <c r="T1086" s="56"/>
      <c r="U1086" s="56"/>
      <c r="V1086" s="56"/>
      <c r="W1086" s="56"/>
      <c r="X1086" s="56"/>
    </row>
    <row r="1087" spans="3:24">
      <c r="C1087" s="56"/>
      <c r="D1087" s="56"/>
      <c r="E1087" s="56"/>
      <c r="F1087" s="56"/>
      <c r="G1087" s="56"/>
      <c r="H1087" s="56"/>
      <c r="I1087" s="56"/>
      <c r="J1087" s="56"/>
      <c r="K1087" s="56"/>
      <c r="L1087" s="56"/>
      <c r="M1087" s="56"/>
      <c r="N1087" s="56"/>
      <c r="O1087" s="56"/>
      <c r="P1087" s="56"/>
      <c r="Q1087" s="56"/>
      <c r="R1087" s="56"/>
      <c r="S1087" s="56"/>
      <c r="T1087" s="56"/>
      <c r="U1087" s="56"/>
      <c r="V1087" s="56"/>
      <c r="W1087" s="56"/>
      <c r="X1087" s="56"/>
    </row>
    <row r="1088" spans="3:24">
      <c r="C1088" s="56"/>
      <c r="D1088" s="56"/>
      <c r="E1088" s="56"/>
      <c r="F1088" s="56"/>
      <c r="G1088" s="56"/>
      <c r="H1088" s="56"/>
      <c r="I1088" s="56"/>
      <c r="J1088" s="56"/>
      <c r="K1088" s="56"/>
      <c r="L1088" s="56"/>
      <c r="M1088" s="56"/>
      <c r="N1088" s="56"/>
      <c r="O1088" s="56"/>
      <c r="P1088" s="56"/>
      <c r="Q1088" s="56"/>
      <c r="R1088" s="56"/>
      <c r="S1088" s="56"/>
      <c r="T1088" s="56"/>
      <c r="U1088" s="56"/>
      <c r="V1088" s="56"/>
      <c r="W1088" s="56"/>
      <c r="X1088" s="56"/>
    </row>
    <row r="1089" spans="3:24">
      <c r="C1089" s="56"/>
      <c r="D1089" s="56"/>
      <c r="E1089" s="56"/>
      <c r="F1089" s="56"/>
      <c r="G1089" s="56"/>
      <c r="H1089" s="56"/>
      <c r="I1089" s="56"/>
      <c r="J1089" s="56"/>
      <c r="K1089" s="56"/>
      <c r="L1089" s="56"/>
      <c r="M1089" s="56"/>
      <c r="N1089" s="56"/>
      <c r="O1089" s="56"/>
      <c r="P1089" s="56"/>
      <c r="Q1089" s="56"/>
      <c r="R1089" s="56"/>
      <c r="S1089" s="56"/>
      <c r="T1089" s="56"/>
      <c r="U1089" s="56"/>
      <c r="V1089" s="56"/>
      <c r="W1089" s="56"/>
      <c r="X1089" s="56"/>
    </row>
    <row r="1090" spans="3:24">
      <c r="C1090" s="56"/>
      <c r="D1090" s="56"/>
      <c r="E1090" s="56"/>
      <c r="F1090" s="56"/>
      <c r="G1090" s="56"/>
      <c r="H1090" s="56"/>
      <c r="I1090" s="56"/>
      <c r="J1090" s="56"/>
      <c r="K1090" s="56"/>
      <c r="L1090" s="56"/>
      <c r="M1090" s="56"/>
      <c r="N1090" s="56"/>
      <c r="O1090" s="56"/>
      <c r="P1090" s="56"/>
      <c r="Q1090" s="56"/>
      <c r="R1090" s="56"/>
      <c r="S1090" s="56"/>
      <c r="T1090" s="56"/>
      <c r="U1090" s="56"/>
      <c r="V1090" s="56"/>
      <c r="W1090" s="56"/>
      <c r="X1090" s="56"/>
    </row>
    <row r="1091" spans="3:24">
      <c r="C1091" s="56"/>
      <c r="D1091" s="56"/>
      <c r="E1091" s="56"/>
      <c r="F1091" s="56"/>
      <c r="G1091" s="56"/>
      <c r="H1091" s="56"/>
      <c r="I1091" s="56"/>
      <c r="J1091" s="56"/>
      <c r="K1091" s="56"/>
      <c r="L1091" s="56"/>
      <c r="M1091" s="56"/>
      <c r="N1091" s="56"/>
      <c r="O1091" s="56"/>
      <c r="P1091" s="56"/>
      <c r="Q1091" s="56"/>
      <c r="R1091" s="56"/>
      <c r="S1091" s="56"/>
      <c r="T1091" s="56"/>
      <c r="U1091" s="56"/>
      <c r="V1091" s="56"/>
      <c r="W1091" s="56"/>
      <c r="X1091" s="56"/>
    </row>
    <row r="1092" spans="3:24">
      <c r="C1092" s="56"/>
      <c r="D1092" s="56"/>
      <c r="E1092" s="56"/>
      <c r="F1092" s="56"/>
      <c r="G1092" s="56"/>
      <c r="H1092" s="56"/>
      <c r="I1092" s="56"/>
      <c r="J1092" s="56"/>
      <c r="K1092" s="56"/>
      <c r="L1092" s="56"/>
      <c r="M1092" s="56"/>
      <c r="N1092" s="56"/>
      <c r="O1092" s="56"/>
      <c r="P1092" s="56"/>
      <c r="Q1092" s="56"/>
      <c r="R1092" s="56"/>
      <c r="S1092" s="56"/>
      <c r="T1092" s="56"/>
      <c r="U1092" s="56"/>
      <c r="V1092" s="56"/>
      <c r="W1092" s="56"/>
      <c r="X1092" s="56"/>
    </row>
    <row r="1093" spans="3:24">
      <c r="C1093" s="56"/>
      <c r="D1093" s="56"/>
      <c r="E1093" s="56"/>
      <c r="F1093" s="56"/>
      <c r="G1093" s="56"/>
      <c r="H1093" s="56"/>
      <c r="I1093" s="56"/>
      <c r="J1093" s="56"/>
      <c r="K1093" s="56"/>
      <c r="L1093" s="56"/>
      <c r="M1093" s="56"/>
      <c r="N1093" s="56"/>
      <c r="O1093" s="56"/>
      <c r="P1093" s="56"/>
      <c r="Q1093" s="56"/>
      <c r="R1093" s="56"/>
      <c r="S1093" s="56"/>
      <c r="T1093" s="56"/>
      <c r="U1093" s="56"/>
      <c r="V1093" s="56"/>
      <c r="W1093" s="56"/>
      <c r="X1093" s="56"/>
    </row>
    <row r="1094" spans="3:24">
      <c r="C1094" s="56"/>
      <c r="D1094" s="56"/>
      <c r="E1094" s="56"/>
      <c r="F1094" s="56"/>
      <c r="G1094" s="56"/>
      <c r="H1094" s="56"/>
      <c r="I1094" s="56"/>
      <c r="J1094" s="56"/>
      <c r="K1094" s="56"/>
      <c r="L1094" s="56"/>
      <c r="M1094" s="56"/>
      <c r="N1094" s="56"/>
      <c r="O1094" s="56"/>
      <c r="P1094" s="56"/>
      <c r="Q1094" s="56"/>
      <c r="R1094" s="56"/>
      <c r="S1094" s="56"/>
      <c r="T1094" s="56"/>
      <c r="U1094" s="56"/>
      <c r="V1094" s="56"/>
      <c r="W1094" s="56"/>
      <c r="X1094" s="56"/>
    </row>
    <row r="1095" spans="3:24">
      <c r="C1095" s="56"/>
      <c r="D1095" s="56"/>
      <c r="E1095" s="56"/>
      <c r="F1095" s="56"/>
      <c r="G1095" s="56"/>
      <c r="H1095" s="56"/>
      <c r="I1095" s="56"/>
      <c r="J1095" s="56"/>
      <c r="K1095" s="56"/>
      <c r="L1095" s="56"/>
      <c r="M1095" s="56"/>
      <c r="N1095" s="56"/>
      <c r="O1095" s="56"/>
      <c r="P1095" s="56"/>
      <c r="Q1095" s="56"/>
      <c r="R1095" s="56"/>
      <c r="S1095" s="56"/>
      <c r="T1095" s="56"/>
      <c r="U1095" s="56"/>
      <c r="V1095" s="56"/>
      <c r="W1095" s="56"/>
      <c r="X1095" s="56"/>
    </row>
    <row r="1096" spans="3:24">
      <c r="C1096" s="56"/>
      <c r="D1096" s="56"/>
      <c r="E1096" s="56"/>
      <c r="F1096" s="56"/>
      <c r="G1096" s="56"/>
      <c r="H1096" s="56"/>
      <c r="I1096" s="56"/>
      <c r="J1096" s="56"/>
      <c r="K1096" s="56"/>
      <c r="L1096" s="56"/>
      <c r="M1096" s="56"/>
      <c r="N1096" s="56"/>
      <c r="O1096" s="56"/>
      <c r="P1096" s="56"/>
      <c r="Q1096" s="56"/>
      <c r="R1096" s="56"/>
      <c r="S1096" s="56"/>
      <c r="T1096" s="56"/>
      <c r="U1096" s="56"/>
      <c r="V1096" s="56"/>
      <c r="W1096" s="56"/>
      <c r="X1096" s="56"/>
    </row>
    <row r="1097" spans="3:24">
      <c r="C1097" s="56"/>
      <c r="D1097" s="56"/>
      <c r="E1097" s="56"/>
      <c r="F1097" s="56"/>
      <c r="G1097" s="56"/>
      <c r="H1097" s="56"/>
      <c r="I1097" s="56"/>
      <c r="J1097" s="56"/>
      <c r="K1097" s="56"/>
      <c r="L1097" s="56"/>
      <c r="M1097" s="56"/>
      <c r="N1097" s="56"/>
      <c r="O1097" s="56"/>
      <c r="P1097" s="56"/>
      <c r="Q1097" s="56"/>
      <c r="R1097" s="56"/>
      <c r="S1097" s="56"/>
      <c r="T1097" s="56"/>
      <c r="U1097" s="56"/>
      <c r="V1097" s="56"/>
      <c r="W1097" s="56"/>
      <c r="X1097" s="56"/>
    </row>
    <row r="1098" spans="3:24">
      <c r="C1098" s="56"/>
      <c r="D1098" s="56"/>
      <c r="E1098" s="56"/>
      <c r="F1098" s="56"/>
      <c r="G1098" s="56"/>
      <c r="H1098" s="56"/>
      <c r="I1098" s="56"/>
      <c r="J1098" s="56"/>
      <c r="K1098" s="56"/>
      <c r="L1098" s="56"/>
      <c r="M1098" s="56"/>
      <c r="N1098" s="56"/>
      <c r="O1098" s="56"/>
      <c r="P1098" s="56"/>
      <c r="Q1098" s="56"/>
      <c r="R1098" s="56"/>
      <c r="S1098" s="56"/>
      <c r="T1098" s="56"/>
      <c r="U1098" s="56"/>
      <c r="V1098" s="56"/>
      <c r="W1098" s="56"/>
      <c r="X1098" s="56"/>
    </row>
    <row r="1099" spans="3:24">
      <c r="C1099" s="56"/>
      <c r="D1099" s="56"/>
      <c r="E1099" s="56"/>
      <c r="F1099" s="56"/>
      <c r="G1099" s="56"/>
      <c r="H1099" s="56"/>
      <c r="I1099" s="56"/>
      <c r="J1099" s="56"/>
      <c r="K1099" s="56"/>
      <c r="L1099" s="56"/>
      <c r="M1099" s="56"/>
      <c r="N1099" s="56"/>
      <c r="O1099" s="56"/>
      <c r="P1099" s="56"/>
      <c r="Q1099" s="56"/>
      <c r="R1099" s="56"/>
      <c r="S1099" s="56"/>
      <c r="T1099" s="56"/>
      <c r="U1099" s="56"/>
      <c r="V1099" s="56"/>
      <c r="W1099" s="56"/>
      <c r="X1099" s="56"/>
    </row>
    <row r="1100" spans="3:24">
      <c r="C1100" s="56"/>
      <c r="D1100" s="56"/>
      <c r="E1100" s="56"/>
      <c r="F1100" s="56"/>
      <c r="G1100" s="56"/>
      <c r="H1100" s="56"/>
      <c r="I1100" s="56"/>
      <c r="J1100" s="56"/>
      <c r="K1100" s="56"/>
      <c r="L1100" s="56"/>
      <c r="M1100" s="56"/>
      <c r="N1100" s="56"/>
      <c r="O1100" s="56"/>
      <c r="P1100" s="56"/>
      <c r="Q1100" s="56"/>
      <c r="R1100" s="56"/>
      <c r="S1100" s="56"/>
      <c r="T1100" s="56"/>
      <c r="U1100" s="56"/>
      <c r="V1100" s="56"/>
      <c r="W1100" s="56"/>
      <c r="X1100" s="56"/>
    </row>
    <row r="1101" spans="3:24">
      <c r="C1101" s="56"/>
      <c r="D1101" s="56"/>
      <c r="E1101" s="56"/>
      <c r="F1101" s="56"/>
      <c r="G1101" s="56"/>
      <c r="H1101" s="56"/>
      <c r="I1101" s="56"/>
      <c r="J1101" s="56"/>
      <c r="K1101" s="56"/>
      <c r="L1101" s="56"/>
      <c r="M1101" s="56"/>
      <c r="N1101" s="56"/>
      <c r="O1101" s="56"/>
      <c r="P1101" s="56"/>
      <c r="Q1101" s="56"/>
      <c r="R1101" s="56"/>
      <c r="S1101" s="56"/>
      <c r="T1101" s="56"/>
      <c r="U1101" s="56"/>
      <c r="V1101" s="56"/>
      <c r="W1101" s="56"/>
      <c r="X1101" s="56"/>
    </row>
    <row r="1102" spans="3:24">
      <c r="C1102" s="56"/>
      <c r="D1102" s="56"/>
      <c r="E1102" s="56"/>
      <c r="F1102" s="56"/>
      <c r="G1102" s="56"/>
      <c r="H1102" s="56"/>
      <c r="I1102" s="56"/>
      <c r="J1102" s="56"/>
      <c r="K1102" s="56"/>
      <c r="L1102" s="56"/>
      <c r="M1102" s="56"/>
      <c r="N1102" s="56"/>
      <c r="O1102" s="56"/>
      <c r="P1102" s="56"/>
      <c r="Q1102" s="56"/>
      <c r="R1102" s="56"/>
      <c r="S1102" s="56"/>
      <c r="T1102" s="56"/>
      <c r="U1102" s="56"/>
      <c r="V1102" s="56"/>
      <c r="W1102" s="56"/>
      <c r="X1102" s="56"/>
    </row>
    <row r="1103" spans="3:24">
      <c r="C1103" s="56"/>
      <c r="D1103" s="56"/>
      <c r="E1103" s="56"/>
      <c r="F1103" s="56"/>
      <c r="G1103" s="56"/>
      <c r="H1103" s="56"/>
      <c r="I1103" s="56"/>
      <c r="J1103" s="56"/>
      <c r="K1103" s="56"/>
      <c r="L1103" s="56"/>
      <c r="M1103" s="56"/>
      <c r="N1103" s="56"/>
      <c r="O1103" s="56"/>
      <c r="P1103" s="56"/>
      <c r="Q1103" s="56"/>
      <c r="R1103" s="56"/>
      <c r="S1103" s="56"/>
      <c r="T1103" s="56"/>
      <c r="U1103" s="56"/>
      <c r="V1103" s="56"/>
      <c r="W1103" s="56"/>
      <c r="X1103" s="56"/>
    </row>
    <row r="1104" spans="3:24">
      <c r="C1104" s="56"/>
      <c r="D1104" s="56"/>
      <c r="E1104" s="56"/>
      <c r="F1104" s="56"/>
      <c r="G1104" s="56"/>
      <c r="H1104" s="56"/>
      <c r="I1104" s="56"/>
      <c r="J1104" s="56"/>
      <c r="K1104" s="56"/>
      <c r="L1104" s="56"/>
      <c r="M1104" s="56"/>
      <c r="N1104" s="56"/>
      <c r="O1104" s="56"/>
      <c r="P1104" s="56"/>
      <c r="Q1104" s="56"/>
      <c r="R1104" s="56"/>
      <c r="S1104" s="56"/>
      <c r="T1104" s="56"/>
      <c r="U1104" s="56"/>
      <c r="V1104" s="56"/>
      <c r="W1104" s="56"/>
      <c r="X1104" s="56"/>
    </row>
    <row r="1105" spans="3:24">
      <c r="C1105" s="56"/>
      <c r="D1105" s="56"/>
      <c r="E1105" s="56"/>
      <c r="F1105" s="56"/>
      <c r="G1105" s="56"/>
      <c r="H1105" s="56"/>
      <c r="I1105" s="56"/>
      <c r="J1105" s="56"/>
      <c r="K1105" s="56"/>
      <c r="L1105" s="56"/>
      <c r="M1105" s="56"/>
      <c r="N1105" s="56"/>
      <c r="O1105" s="56"/>
      <c r="P1105" s="56"/>
      <c r="Q1105" s="56"/>
      <c r="R1105" s="56"/>
      <c r="S1105" s="56"/>
      <c r="T1105" s="56"/>
      <c r="U1105" s="56"/>
      <c r="V1105" s="56"/>
      <c r="W1105" s="56"/>
      <c r="X1105" s="56"/>
    </row>
    <row r="1106" spans="3:24">
      <c r="C1106" s="56"/>
      <c r="D1106" s="56"/>
      <c r="E1106" s="56"/>
      <c r="F1106" s="56"/>
      <c r="G1106" s="56"/>
      <c r="H1106" s="56"/>
      <c r="I1106" s="56"/>
      <c r="J1106" s="56"/>
      <c r="K1106" s="56"/>
      <c r="L1106" s="56"/>
      <c r="M1106" s="56"/>
      <c r="N1106" s="56"/>
      <c r="O1106" s="56"/>
      <c r="P1106" s="56"/>
      <c r="Q1106" s="56"/>
      <c r="R1106" s="56"/>
      <c r="S1106" s="56"/>
      <c r="T1106" s="56"/>
      <c r="U1106" s="56"/>
      <c r="V1106" s="56"/>
      <c r="W1106" s="56"/>
      <c r="X1106" s="56"/>
    </row>
    <row r="1107" spans="3:24">
      <c r="C1107" s="56"/>
      <c r="D1107" s="56"/>
      <c r="E1107" s="56"/>
      <c r="F1107" s="56"/>
      <c r="G1107" s="56"/>
      <c r="H1107" s="56"/>
      <c r="I1107" s="56"/>
      <c r="J1107" s="56"/>
      <c r="K1107" s="56"/>
      <c r="L1107" s="56"/>
      <c r="M1107" s="56"/>
      <c r="N1107" s="56"/>
      <c r="O1107" s="56"/>
      <c r="P1107" s="56"/>
      <c r="Q1107" s="56"/>
      <c r="R1107" s="56"/>
      <c r="S1107" s="56"/>
      <c r="T1107" s="56"/>
      <c r="U1107" s="56"/>
      <c r="V1107" s="56"/>
      <c r="W1107" s="56"/>
      <c r="X1107" s="56"/>
    </row>
    <row r="1108" spans="3:24">
      <c r="C1108" s="56"/>
      <c r="D1108" s="56"/>
      <c r="E1108" s="56"/>
      <c r="F1108" s="56"/>
      <c r="G1108" s="56"/>
      <c r="H1108" s="56"/>
      <c r="I1108" s="56"/>
      <c r="J1108" s="56"/>
      <c r="K1108" s="56"/>
      <c r="L1108" s="56"/>
      <c r="M1108" s="56"/>
      <c r="N1108" s="56"/>
      <c r="O1108" s="56"/>
      <c r="P1108" s="56"/>
      <c r="Q1108" s="56"/>
      <c r="R1108" s="56"/>
      <c r="S1108" s="56"/>
      <c r="T1108" s="56"/>
      <c r="U1108" s="56"/>
      <c r="V1108" s="56"/>
      <c r="W1108" s="56"/>
      <c r="X1108" s="56"/>
    </row>
    <row r="1109" spans="3:24">
      <c r="C1109" s="56"/>
      <c r="D1109" s="56"/>
      <c r="E1109" s="56"/>
      <c r="F1109" s="56"/>
      <c r="G1109" s="56"/>
      <c r="H1109" s="56"/>
      <c r="I1109" s="56"/>
      <c r="J1109" s="56"/>
      <c r="K1109" s="56"/>
      <c r="L1109" s="56"/>
      <c r="M1109" s="56"/>
      <c r="N1109" s="56"/>
      <c r="O1109" s="56"/>
      <c r="P1109" s="56"/>
      <c r="Q1109" s="56"/>
      <c r="R1109" s="56"/>
      <c r="S1109" s="56"/>
      <c r="T1109" s="56"/>
      <c r="U1109" s="56"/>
      <c r="V1109" s="56"/>
      <c r="W1109" s="56"/>
      <c r="X1109" s="56"/>
    </row>
    <row r="1110" spans="3:24">
      <c r="C1110" s="56"/>
      <c r="D1110" s="56"/>
      <c r="E1110" s="56"/>
      <c r="F1110" s="56"/>
      <c r="G1110" s="56"/>
      <c r="H1110" s="56"/>
      <c r="I1110" s="56"/>
      <c r="J1110" s="56"/>
      <c r="K1110" s="56"/>
      <c r="L1110" s="56"/>
      <c r="M1110" s="56"/>
      <c r="N1110" s="56"/>
      <c r="O1110" s="56"/>
      <c r="P1110" s="56"/>
      <c r="Q1110" s="56"/>
      <c r="R1110" s="56"/>
      <c r="S1110" s="56"/>
      <c r="T1110" s="56"/>
      <c r="U1110" s="56"/>
      <c r="V1110" s="56"/>
      <c r="W1110" s="56"/>
      <c r="X1110" s="56"/>
    </row>
    <row r="1111" spans="3:24">
      <c r="C1111" s="56"/>
      <c r="D1111" s="56"/>
      <c r="E1111" s="56"/>
      <c r="F1111" s="56"/>
      <c r="G1111" s="56"/>
      <c r="H1111" s="56"/>
      <c r="I1111" s="56"/>
      <c r="J1111" s="56"/>
      <c r="K1111" s="56"/>
      <c r="L1111" s="56"/>
      <c r="M1111" s="56"/>
      <c r="N1111" s="56"/>
      <c r="O1111" s="56"/>
      <c r="P1111" s="56"/>
      <c r="Q1111" s="56"/>
      <c r="R1111" s="56"/>
      <c r="S1111" s="56"/>
      <c r="T1111" s="56"/>
      <c r="U1111" s="56"/>
      <c r="V1111" s="56"/>
      <c r="W1111" s="56"/>
      <c r="X1111" s="56"/>
    </row>
    <row r="1112" spans="3:24">
      <c r="C1112" s="56"/>
      <c r="D1112" s="56"/>
      <c r="E1112" s="56"/>
      <c r="F1112" s="56"/>
      <c r="G1112" s="56"/>
      <c r="H1112" s="56"/>
      <c r="I1112" s="56"/>
      <c r="J1112" s="56"/>
      <c r="K1112" s="56"/>
      <c r="L1112" s="56"/>
      <c r="M1112" s="56"/>
      <c r="N1112" s="56"/>
      <c r="O1112" s="56"/>
      <c r="P1112" s="56"/>
      <c r="Q1112" s="56"/>
      <c r="R1112" s="56"/>
      <c r="S1112" s="56"/>
      <c r="T1112" s="56"/>
      <c r="U1112" s="56"/>
      <c r="V1112" s="56"/>
      <c r="W1112" s="56"/>
      <c r="X1112" s="56"/>
    </row>
    <row r="1113" spans="3:24">
      <c r="C1113" s="56"/>
      <c r="D1113" s="56"/>
      <c r="E1113" s="56"/>
      <c r="F1113" s="56"/>
      <c r="G1113" s="56"/>
      <c r="H1113" s="56"/>
      <c r="I1113" s="56"/>
      <c r="J1113" s="56"/>
      <c r="K1113" s="56"/>
      <c r="L1113" s="56"/>
      <c r="M1113" s="56"/>
      <c r="N1113" s="56"/>
      <c r="O1113" s="56"/>
      <c r="P1113" s="56"/>
      <c r="Q1113" s="56"/>
      <c r="R1113" s="56"/>
      <c r="S1113" s="56"/>
      <c r="T1113" s="56"/>
      <c r="U1113" s="56"/>
      <c r="V1113" s="56"/>
      <c r="W1113" s="56"/>
      <c r="X1113" s="56"/>
    </row>
    <row r="1114" spans="3:24">
      <c r="C1114" s="56"/>
      <c r="D1114" s="56"/>
      <c r="E1114" s="56"/>
      <c r="F1114" s="56"/>
      <c r="G1114" s="56"/>
      <c r="H1114" s="56"/>
      <c r="I1114" s="56"/>
      <c r="J1114" s="56"/>
      <c r="K1114" s="56"/>
      <c r="L1114" s="56"/>
      <c r="M1114" s="56"/>
      <c r="N1114" s="56"/>
      <c r="O1114" s="56"/>
      <c r="P1114" s="56"/>
      <c r="Q1114" s="56"/>
      <c r="R1114" s="56"/>
      <c r="S1114" s="56"/>
      <c r="T1114" s="56"/>
      <c r="U1114" s="56"/>
      <c r="V1114" s="56"/>
      <c r="W1114" s="56"/>
      <c r="X1114" s="56"/>
    </row>
    <row r="1115" spans="3:24">
      <c r="C1115" s="56"/>
      <c r="D1115" s="56"/>
      <c r="E1115" s="56"/>
      <c r="F1115" s="56"/>
      <c r="G1115" s="56"/>
      <c r="H1115" s="56"/>
      <c r="I1115" s="56"/>
      <c r="J1115" s="56"/>
      <c r="K1115" s="56"/>
      <c r="L1115" s="56"/>
      <c r="M1115" s="56"/>
      <c r="N1115" s="56"/>
      <c r="O1115" s="56"/>
      <c r="P1115" s="56"/>
      <c r="Q1115" s="56"/>
      <c r="R1115" s="56"/>
      <c r="S1115" s="56"/>
      <c r="T1115" s="56"/>
      <c r="U1115" s="56"/>
      <c r="V1115" s="56"/>
      <c r="W1115" s="56"/>
      <c r="X1115" s="56"/>
    </row>
    <row r="1116" spans="3:24">
      <c r="C1116" s="56"/>
      <c r="D1116" s="56"/>
      <c r="E1116" s="56"/>
      <c r="F1116" s="56"/>
      <c r="G1116" s="56"/>
      <c r="H1116" s="56"/>
      <c r="I1116" s="56"/>
      <c r="J1116" s="56"/>
      <c r="K1116" s="56"/>
      <c r="L1116" s="56"/>
      <c r="M1116" s="56"/>
      <c r="N1116" s="56"/>
      <c r="O1116" s="56"/>
      <c r="P1116" s="56"/>
      <c r="Q1116" s="56"/>
      <c r="R1116" s="56"/>
      <c r="S1116" s="56"/>
      <c r="T1116" s="56"/>
      <c r="U1116" s="56"/>
      <c r="V1116" s="56"/>
      <c r="W1116" s="56"/>
      <c r="X1116" s="56"/>
    </row>
    <row r="1117" spans="3:24">
      <c r="C1117" s="56"/>
      <c r="D1117" s="56"/>
      <c r="E1117" s="56"/>
      <c r="F1117" s="56"/>
      <c r="G1117" s="56"/>
      <c r="H1117" s="56"/>
      <c r="I1117" s="56"/>
      <c r="J1117" s="56"/>
      <c r="K1117" s="56"/>
      <c r="L1117" s="56"/>
      <c r="M1117" s="56"/>
      <c r="N1117" s="56"/>
      <c r="O1117" s="56"/>
      <c r="P1117" s="56"/>
      <c r="Q1117" s="56"/>
      <c r="R1117" s="56"/>
      <c r="S1117" s="56"/>
      <c r="T1117" s="56"/>
      <c r="U1117" s="56"/>
      <c r="V1117" s="56"/>
      <c r="W1117" s="56"/>
      <c r="X1117" s="56"/>
    </row>
    <row r="1118" spans="3:24">
      <c r="C1118" s="56"/>
      <c r="D1118" s="56"/>
      <c r="E1118" s="56"/>
      <c r="F1118" s="56"/>
      <c r="G1118" s="56"/>
      <c r="H1118" s="56"/>
      <c r="I1118" s="56"/>
      <c r="J1118" s="56"/>
      <c r="K1118" s="56"/>
      <c r="L1118" s="56"/>
      <c r="M1118" s="56"/>
      <c r="N1118" s="56"/>
      <c r="O1118" s="56"/>
      <c r="P1118" s="56"/>
      <c r="Q1118" s="56"/>
      <c r="R1118" s="56"/>
      <c r="S1118" s="56"/>
      <c r="T1118" s="56"/>
      <c r="U1118" s="56"/>
      <c r="V1118" s="56"/>
      <c r="W1118" s="56"/>
      <c r="X1118" s="56"/>
    </row>
    <row r="1119" spans="3:24">
      <c r="C1119" s="56"/>
      <c r="D1119" s="56"/>
      <c r="E1119" s="56"/>
      <c r="F1119" s="56"/>
      <c r="G1119" s="56"/>
      <c r="H1119" s="56"/>
      <c r="I1119" s="56"/>
      <c r="J1119" s="56"/>
      <c r="K1119" s="56"/>
      <c r="L1119" s="56"/>
      <c r="M1119" s="56"/>
      <c r="N1119" s="56"/>
      <c r="O1119" s="56"/>
      <c r="P1119" s="56"/>
      <c r="Q1119" s="56"/>
      <c r="R1119" s="56"/>
      <c r="S1119" s="56"/>
      <c r="T1119" s="56"/>
      <c r="U1119" s="56"/>
      <c r="V1119" s="56"/>
      <c r="W1119" s="56"/>
      <c r="X1119" s="56"/>
    </row>
    <row r="1120" spans="3:24">
      <c r="C1120" s="56"/>
      <c r="D1120" s="56"/>
      <c r="E1120" s="56"/>
      <c r="F1120" s="56"/>
      <c r="G1120" s="56"/>
      <c r="H1120" s="56"/>
      <c r="I1120" s="56"/>
      <c r="J1120" s="56"/>
      <c r="K1120" s="56"/>
      <c r="L1120" s="56"/>
      <c r="M1120" s="56"/>
      <c r="N1120" s="56"/>
      <c r="O1120" s="56"/>
      <c r="P1120" s="56"/>
      <c r="Q1120" s="56"/>
      <c r="R1120" s="56"/>
      <c r="S1120" s="56"/>
      <c r="T1120" s="56"/>
      <c r="U1120" s="56"/>
      <c r="V1120" s="56"/>
      <c r="W1120" s="56"/>
      <c r="X1120" s="56"/>
    </row>
    <row r="1121" spans="3:24">
      <c r="C1121" s="56"/>
      <c r="D1121" s="56"/>
      <c r="E1121" s="56"/>
      <c r="F1121" s="56"/>
      <c r="G1121" s="56"/>
      <c r="H1121" s="56"/>
      <c r="I1121" s="56"/>
      <c r="J1121" s="56"/>
      <c r="K1121" s="56"/>
      <c r="L1121" s="56"/>
      <c r="M1121" s="56"/>
      <c r="N1121" s="56"/>
      <c r="O1121" s="56"/>
      <c r="P1121" s="56"/>
      <c r="Q1121" s="56"/>
      <c r="R1121" s="56"/>
      <c r="S1121" s="56"/>
      <c r="T1121" s="56"/>
      <c r="U1121" s="56"/>
      <c r="V1121" s="56"/>
      <c r="W1121" s="56"/>
      <c r="X1121" s="56"/>
    </row>
    <row r="1122" spans="3:24">
      <c r="C1122" s="56"/>
      <c r="D1122" s="56"/>
      <c r="E1122" s="56"/>
      <c r="F1122" s="56"/>
      <c r="G1122" s="56"/>
      <c r="H1122" s="56"/>
      <c r="I1122" s="56"/>
      <c r="J1122" s="56"/>
      <c r="K1122" s="56"/>
      <c r="L1122" s="56"/>
      <c r="M1122" s="56"/>
      <c r="N1122" s="56"/>
      <c r="O1122" s="56"/>
      <c r="P1122" s="56"/>
      <c r="Q1122" s="56"/>
      <c r="R1122" s="56"/>
      <c r="S1122" s="56"/>
      <c r="T1122" s="56"/>
      <c r="U1122" s="56"/>
      <c r="V1122" s="56"/>
      <c r="W1122" s="56"/>
      <c r="X1122" s="56"/>
    </row>
    <row r="1123" spans="3:24">
      <c r="C1123" s="56"/>
      <c r="D1123" s="56"/>
      <c r="E1123" s="56"/>
      <c r="F1123" s="56"/>
      <c r="G1123" s="56"/>
      <c r="H1123" s="56"/>
      <c r="I1123" s="56"/>
      <c r="J1123" s="56"/>
      <c r="K1123" s="56"/>
      <c r="L1123" s="56"/>
      <c r="M1123" s="56"/>
      <c r="N1123" s="56"/>
      <c r="O1123" s="56"/>
      <c r="P1123" s="56"/>
      <c r="Q1123" s="56"/>
      <c r="R1123" s="56"/>
      <c r="S1123" s="56"/>
      <c r="T1123" s="56"/>
      <c r="U1123" s="56"/>
      <c r="V1123" s="56"/>
      <c r="W1123" s="56"/>
      <c r="X1123" s="56"/>
    </row>
    <row r="1124" spans="3:24">
      <c r="C1124" s="56"/>
      <c r="D1124" s="56"/>
      <c r="E1124" s="56"/>
      <c r="F1124" s="56"/>
      <c r="G1124" s="56"/>
      <c r="H1124" s="56"/>
      <c r="I1124" s="56"/>
      <c r="J1124" s="56"/>
      <c r="K1124" s="56"/>
      <c r="L1124" s="56"/>
      <c r="M1124" s="56"/>
      <c r="N1124" s="56"/>
      <c r="O1124" s="56"/>
      <c r="P1124" s="56"/>
      <c r="Q1124" s="56"/>
      <c r="R1124" s="56"/>
      <c r="S1124" s="56"/>
      <c r="T1124" s="56"/>
      <c r="U1124" s="56"/>
      <c r="V1124" s="56"/>
      <c r="W1124" s="56"/>
      <c r="X1124" s="56"/>
    </row>
    <row r="1125" spans="3:24">
      <c r="C1125" s="56"/>
      <c r="D1125" s="56"/>
      <c r="E1125" s="56"/>
      <c r="F1125" s="56"/>
      <c r="G1125" s="56"/>
      <c r="H1125" s="56"/>
      <c r="I1125" s="56"/>
      <c r="J1125" s="56"/>
      <c r="K1125" s="56"/>
      <c r="L1125" s="56"/>
      <c r="M1125" s="56"/>
      <c r="N1125" s="56"/>
      <c r="O1125" s="56"/>
      <c r="P1125" s="56"/>
      <c r="Q1125" s="56"/>
      <c r="R1125" s="56"/>
      <c r="S1125" s="56"/>
      <c r="T1125" s="56"/>
      <c r="U1125" s="56"/>
      <c r="V1125" s="56"/>
      <c r="W1125" s="56"/>
      <c r="X1125" s="56"/>
    </row>
    <row r="1126" spans="3:24">
      <c r="C1126" s="56"/>
      <c r="D1126" s="56"/>
      <c r="E1126" s="56"/>
      <c r="F1126" s="56"/>
      <c r="G1126" s="56"/>
      <c r="H1126" s="56"/>
      <c r="I1126" s="56"/>
      <c r="J1126" s="56"/>
      <c r="K1126" s="56"/>
      <c r="L1126" s="56"/>
      <c r="M1126" s="56"/>
      <c r="N1126" s="56"/>
      <c r="O1126" s="56"/>
      <c r="P1126" s="56"/>
      <c r="Q1126" s="56"/>
      <c r="R1126" s="56"/>
      <c r="S1126" s="56"/>
      <c r="T1126" s="56"/>
      <c r="U1126" s="56"/>
      <c r="V1126" s="56"/>
      <c r="W1126" s="56"/>
      <c r="X1126" s="56"/>
    </row>
    <row r="1127" spans="3:24">
      <c r="C1127" s="56"/>
      <c r="D1127" s="56"/>
      <c r="E1127" s="56"/>
      <c r="F1127" s="56"/>
      <c r="G1127" s="56"/>
      <c r="H1127" s="56"/>
      <c r="I1127" s="56"/>
      <c r="J1127" s="56"/>
      <c r="K1127" s="56"/>
      <c r="L1127" s="56"/>
      <c r="M1127" s="56"/>
      <c r="N1127" s="56"/>
      <c r="O1127" s="56"/>
      <c r="P1127" s="56"/>
      <c r="Q1127" s="56"/>
      <c r="R1127" s="56"/>
      <c r="S1127" s="56"/>
      <c r="T1127" s="56"/>
      <c r="U1127" s="56"/>
      <c r="V1127" s="56"/>
      <c r="W1127" s="56"/>
      <c r="X1127" s="56"/>
    </row>
    <row r="1128" spans="3:24">
      <c r="C1128" s="56"/>
      <c r="D1128" s="56"/>
      <c r="E1128" s="56"/>
      <c r="F1128" s="56"/>
      <c r="G1128" s="56"/>
      <c r="H1128" s="56"/>
      <c r="I1128" s="56"/>
      <c r="J1128" s="56"/>
      <c r="K1128" s="56"/>
      <c r="L1128" s="56"/>
      <c r="M1128" s="56"/>
      <c r="N1128" s="56"/>
      <c r="O1128" s="56"/>
      <c r="P1128" s="56"/>
      <c r="Q1128" s="56"/>
      <c r="R1128" s="56"/>
      <c r="S1128" s="56"/>
      <c r="T1128" s="56"/>
      <c r="U1128" s="56"/>
      <c r="V1128" s="56"/>
      <c r="W1128" s="56"/>
      <c r="X1128" s="56"/>
    </row>
    <row r="1129" spans="3:24">
      <c r="C1129" s="56"/>
      <c r="D1129" s="56"/>
      <c r="E1129" s="56"/>
      <c r="F1129" s="56"/>
      <c r="G1129" s="56"/>
      <c r="H1129" s="56"/>
      <c r="I1129" s="56"/>
      <c r="J1129" s="56"/>
      <c r="K1129" s="56"/>
      <c r="L1129" s="56"/>
      <c r="M1129" s="56"/>
      <c r="N1129" s="56"/>
      <c r="O1129" s="56"/>
      <c r="P1129" s="56"/>
      <c r="Q1129" s="56"/>
      <c r="R1129" s="56"/>
      <c r="S1129" s="56"/>
      <c r="T1129" s="56"/>
      <c r="U1129" s="56"/>
      <c r="V1129" s="56"/>
      <c r="W1129" s="56"/>
      <c r="X1129" s="56"/>
    </row>
    <row r="1130" spans="3:24">
      <c r="C1130" s="56"/>
      <c r="D1130" s="56"/>
      <c r="E1130" s="56"/>
      <c r="F1130" s="56"/>
      <c r="G1130" s="56"/>
      <c r="H1130" s="56"/>
      <c r="I1130" s="56"/>
      <c r="J1130" s="56"/>
      <c r="K1130" s="56"/>
      <c r="L1130" s="56"/>
      <c r="M1130" s="56"/>
      <c r="N1130" s="56"/>
      <c r="O1130" s="56"/>
      <c r="P1130" s="56"/>
      <c r="Q1130" s="56"/>
      <c r="R1130" s="56"/>
      <c r="S1130" s="56"/>
      <c r="T1130" s="56"/>
      <c r="U1130" s="56"/>
      <c r="V1130" s="56"/>
      <c r="W1130" s="56"/>
      <c r="X1130" s="56"/>
    </row>
    <row r="1131" spans="3:24">
      <c r="C1131" s="56"/>
      <c r="D1131" s="56"/>
      <c r="E1131" s="56"/>
      <c r="F1131" s="56"/>
      <c r="G1131" s="56"/>
      <c r="H1131" s="56"/>
      <c r="I1131" s="56"/>
      <c r="J1131" s="56"/>
      <c r="K1131" s="56"/>
      <c r="L1131" s="56"/>
      <c r="M1131" s="56"/>
      <c r="N1131" s="56"/>
      <c r="O1131" s="56"/>
      <c r="P1131" s="56"/>
      <c r="Q1131" s="56"/>
      <c r="R1131" s="56"/>
      <c r="S1131" s="56"/>
      <c r="T1131" s="56"/>
      <c r="U1131" s="56"/>
      <c r="V1131" s="56"/>
      <c r="W1131" s="56"/>
      <c r="X1131" s="56"/>
    </row>
    <row r="1132" spans="3:24">
      <c r="C1132" s="56"/>
      <c r="D1132" s="56"/>
      <c r="E1132" s="56"/>
      <c r="F1132" s="56"/>
      <c r="G1132" s="56"/>
      <c r="H1132" s="56"/>
      <c r="I1132" s="56"/>
      <c r="J1132" s="56"/>
      <c r="K1132" s="56"/>
      <c r="L1132" s="56"/>
      <c r="M1132" s="56"/>
      <c r="N1132" s="56"/>
      <c r="O1132" s="56"/>
      <c r="P1132" s="56"/>
      <c r="Q1132" s="56"/>
      <c r="R1132" s="56"/>
      <c r="S1132" s="56"/>
      <c r="T1132" s="56"/>
      <c r="U1132" s="56"/>
      <c r="V1132" s="56"/>
      <c r="W1132" s="56"/>
      <c r="X1132" s="56"/>
    </row>
    <row r="1133" spans="3:24">
      <c r="C1133" s="56"/>
      <c r="D1133" s="56"/>
      <c r="E1133" s="56"/>
      <c r="F1133" s="56"/>
      <c r="G1133" s="56"/>
      <c r="H1133" s="56"/>
      <c r="I1133" s="56"/>
      <c r="J1133" s="56"/>
      <c r="K1133" s="56"/>
      <c r="L1133" s="56"/>
      <c r="M1133" s="56"/>
      <c r="N1133" s="56"/>
      <c r="O1133" s="56"/>
      <c r="P1133" s="56"/>
      <c r="Q1133" s="56"/>
      <c r="R1133" s="56"/>
      <c r="S1133" s="56"/>
      <c r="T1133" s="56"/>
      <c r="U1133" s="56"/>
      <c r="V1133" s="56"/>
      <c r="W1133" s="56"/>
      <c r="X1133" s="56"/>
    </row>
    <row r="1134" spans="3:24">
      <c r="C1134" s="56"/>
      <c r="D1134" s="56"/>
      <c r="E1134" s="56"/>
      <c r="F1134" s="56"/>
      <c r="G1134" s="56"/>
      <c r="H1134" s="56"/>
      <c r="I1134" s="56"/>
      <c r="J1134" s="56"/>
      <c r="K1134" s="56"/>
      <c r="L1134" s="56"/>
      <c r="M1134" s="56"/>
      <c r="N1134" s="56"/>
      <c r="O1134" s="56"/>
      <c r="P1134" s="56"/>
      <c r="Q1134" s="56"/>
      <c r="R1134" s="56"/>
      <c r="S1134" s="56"/>
      <c r="T1134" s="56"/>
      <c r="U1134" s="56"/>
      <c r="V1134" s="56"/>
      <c r="W1134" s="56"/>
      <c r="X1134" s="56"/>
    </row>
    <row r="1135" spans="3:24">
      <c r="C1135" s="56"/>
      <c r="D1135" s="56"/>
      <c r="E1135" s="56"/>
      <c r="F1135" s="56"/>
      <c r="G1135" s="56"/>
      <c r="H1135" s="56"/>
      <c r="I1135" s="56"/>
      <c r="J1135" s="56"/>
      <c r="K1135" s="56"/>
      <c r="L1135" s="56"/>
      <c r="M1135" s="56"/>
      <c r="N1135" s="56"/>
      <c r="O1135" s="56"/>
      <c r="P1135" s="56"/>
      <c r="Q1135" s="56"/>
      <c r="R1135" s="56"/>
      <c r="S1135" s="56"/>
      <c r="T1135" s="56"/>
      <c r="U1135" s="56"/>
      <c r="V1135" s="56"/>
      <c r="W1135" s="56"/>
      <c r="X1135" s="56"/>
    </row>
    <row r="1136" spans="3:24">
      <c r="C1136" s="56"/>
      <c r="D1136" s="56"/>
      <c r="E1136" s="56"/>
      <c r="F1136" s="56"/>
      <c r="G1136" s="56"/>
      <c r="H1136" s="56"/>
      <c r="I1136" s="56"/>
      <c r="J1136" s="56"/>
      <c r="K1136" s="56"/>
      <c r="L1136" s="56"/>
      <c r="M1136" s="56"/>
      <c r="N1136" s="56"/>
      <c r="O1136" s="56"/>
      <c r="P1136" s="56"/>
      <c r="Q1136" s="56"/>
      <c r="R1136" s="56"/>
      <c r="S1136" s="56"/>
      <c r="T1136" s="56"/>
      <c r="U1136" s="56"/>
      <c r="V1136" s="56"/>
      <c r="W1136" s="56"/>
      <c r="X1136" s="56"/>
    </row>
    <row r="1137" spans="3:24">
      <c r="C1137" s="56"/>
      <c r="D1137" s="56"/>
      <c r="E1137" s="56"/>
      <c r="F1137" s="56"/>
      <c r="G1137" s="56"/>
      <c r="H1137" s="56"/>
      <c r="I1137" s="56"/>
      <c r="J1137" s="56"/>
      <c r="K1137" s="56"/>
      <c r="L1137" s="56"/>
      <c r="M1137" s="56"/>
      <c r="N1137" s="56"/>
      <c r="O1137" s="56"/>
      <c r="P1137" s="56"/>
      <c r="Q1137" s="56"/>
      <c r="R1137" s="56"/>
      <c r="S1137" s="56"/>
      <c r="T1137" s="56"/>
      <c r="U1137" s="56"/>
      <c r="V1137" s="56"/>
      <c r="W1137" s="56"/>
      <c r="X1137" s="56"/>
    </row>
    <row r="1138" spans="3:24">
      <c r="C1138" s="56"/>
      <c r="D1138" s="56"/>
      <c r="E1138" s="56"/>
      <c r="F1138" s="56"/>
      <c r="G1138" s="56"/>
      <c r="H1138" s="56"/>
      <c r="I1138" s="56"/>
      <c r="J1138" s="56"/>
      <c r="K1138" s="56"/>
      <c r="L1138" s="56"/>
      <c r="M1138" s="56"/>
      <c r="N1138" s="56"/>
      <c r="O1138" s="56"/>
      <c r="P1138" s="56"/>
      <c r="Q1138" s="56"/>
      <c r="R1138" s="56"/>
      <c r="S1138" s="56"/>
      <c r="T1138" s="56"/>
      <c r="U1138" s="56"/>
      <c r="V1138" s="56"/>
      <c r="W1138" s="56"/>
      <c r="X1138" s="56"/>
    </row>
    <row r="1139" spans="3:24">
      <c r="C1139" s="56"/>
      <c r="D1139" s="56"/>
      <c r="E1139" s="56"/>
      <c r="F1139" s="56"/>
      <c r="G1139" s="56"/>
      <c r="H1139" s="56"/>
      <c r="I1139" s="56"/>
      <c r="J1139" s="56"/>
      <c r="K1139" s="56"/>
      <c r="L1139" s="56"/>
      <c r="M1139" s="56"/>
      <c r="N1139" s="56"/>
      <c r="O1139" s="56"/>
      <c r="P1139" s="56"/>
      <c r="Q1139" s="56"/>
      <c r="R1139" s="56"/>
      <c r="S1139" s="56"/>
      <c r="T1139" s="56"/>
      <c r="U1139" s="56"/>
      <c r="V1139" s="56"/>
      <c r="W1139" s="56"/>
      <c r="X1139" s="56"/>
    </row>
    <row r="1140" spans="3:24">
      <c r="C1140" s="56"/>
      <c r="D1140" s="56"/>
      <c r="E1140" s="56"/>
      <c r="F1140" s="56"/>
      <c r="G1140" s="56"/>
      <c r="H1140" s="56"/>
      <c r="I1140" s="56"/>
      <c r="J1140" s="56"/>
      <c r="K1140" s="56"/>
      <c r="L1140" s="56"/>
      <c r="M1140" s="56"/>
      <c r="N1140" s="56"/>
      <c r="O1140" s="56"/>
      <c r="P1140" s="56"/>
      <c r="Q1140" s="56"/>
      <c r="R1140" s="56"/>
      <c r="S1140" s="56"/>
      <c r="T1140" s="56"/>
      <c r="U1140" s="56"/>
      <c r="V1140" s="56"/>
      <c r="W1140" s="56"/>
      <c r="X1140" s="56"/>
    </row>
    <row r="1141" spans="3:24">
      <c r="C1141" s="56"/>
      <c r="D1141" s="56"/>
      <c r="E1141" s="56"/>
      <c r="F1141" s="56"/>
      <c r="G1141" s="56"/>
      <c r="H1141" s="56"/>
      <c r="I1141" s="56"/>
      <c r="J1141" s="56"/>
      <c r="K1141" s="56"/>
      <c r="L1141" s="56"/>
      <c r="M1141" s="56"/>
      <c r="N1141" s="56"/>
      <c r="O1141" s="56"/>
      <c r="P1141" s="56"/>
      <c r="Q1141" s="56"/>
      <c r="R1141" s="56"/>
      <c r="S1141" s="56"/>
      <c r="T1141" s="56"/>
      <c r="U1141" s="56"/>
      <c r="V1141" s="56"/>
      <c r="W1141" s="56"/>
      <c r="X1141" s="56"/>
    </row>
    <row r="1142" spans="3:24">
      <c r="C1142" s="56"/>
      <c r="D1142" s="56"/>
      <c r="E1142" s="56"/>
      <c r="F1142" s="56"/>
      <c r="G1142" s="56"/>
      <c r="H1142" s="56"/>
      <c r="I1142" s="56"/>
      <c r="J1142" s="56"/>
      <c r="K1142" s="56"/>
      <c r="L1142" s="56"/>
      <c r="M1142" s="56"/>
      <c r="N1142" s="56"/>
      <c r="O1142" s="56"/>
      <c r="P1142" s="56"/>
      <c r="Q1142" s="56"/>
      <c r="R1142" s="56"/>
      <c r="S1142" s="56"/>
      <c r="T1142" s="56"/>
      <c r="U1142" s="56"/>
      <c r="V1142" s="56"/>
      <c r="W1142" s="56"/>
      <c r="X1142" s="56"/>
    </row>
    <row r="1143" spans="3:24">
      <c r="C1143" s="56"/>
      <c r="D1143" s="56"/>
      <c r="E1143" s="56"/>
      <c r="F1143" s="56"/>
      <c r="G1143" s="56"/>
      <c r="H1143" s="56"/>
      <c r="I1143" s="56"/>
      <c r="J1143" s="56"/>
      <c r="K1143" s="56"/>
      <c r="L1143" s="56"/>
      <c r="M1143" s="56"/>
      <c r="N1143" s="56"/>
      <c r="O1143" s="56"/>
      <c r="P1143" s="56"/>
      <c r="Q1143" s="56"/>
      <c r="R1143" s="56"/>
      <c r="S1143" s="56"/>
      <c r="T1143" s="56"/>
      <c r="U1143" s="56"/>
      <c r="V1143" s="56"/>
      <c r="W1143" s="56"/>
      <c r="X1143" s="56"/>
    </row>
    <row r="1144" spans="3:24">
      <c r="C1144" s="56"/>
      <c r="D1144" s="56"/>
      <c r="E1144" s="56"/>
      <c r="F1144" s="56"/>
      <c r="G1144" s="56"/>
      <c r="H1144" s="56"/>
      <c r="I1144" s="56"/>
      <c r="J1144" s="56"/>
      <c r="K1144" s="56"/>
      <c r="L1144" s="56"/>
      <c r="M1144" s="56"/>
      <c r="N1144" s="56"/>
      <c r="O1144" s="56"/>
      <c r="P1144" s="56"/>
      <c r="Q1144" s="56"/>
      <c r="R1144" s="56"/>
      <c r="S1144" s="56"/>
      <c r="T1144" s="56"/>
      <c r="U1144" s="56"/>
      <c r="V1144" s="56"/>
      <c r="W1144" s="56"/>
      <c r="X1144" s="56"/>
    </row>
    <row r="1145" spans="3:24">
      <c r="C1145" s="56"/>
      <c r="D1145" s="56"/>
      <c r="E1145" s="56"/>
      <c r="F1145" s="56"/>
      <c r="G1145" s="56"/>
      <c r="H1145" s="56"/>
      <c r="I1145" s="56"/>
      <c r="J1145" s="56"/>
      <c r="K1145" s="56"/>
      <c r="L1145" s="56"/>
      <c r="M1145" s="56"/>
      <c r="N1145" s="56"/>
      <c r="O1145" s="56"/>
      <c r="P1145" s="56"/>
      <c r="Q1145" s="56"/>
      <c r="R1145" s="56"/>
      <c r="S1145" s="56"/>
      <c r="T1145" s="56"/>
      <c r="U1145" s="56"/>
      <c r="V1145" s="56"/>
      <c r="W1145" s="56"/>
      <c r="X1145" s="56"/>
    </row>
    <row r="1146" spans="3:24">
      <c r="C1146" s="56"/>
      <c r="D1146" s="56"/>
      <c r="E1146" s="56"/>
      <c r="F1146" s="56"/>
      <c r="G1146" s="56"/>
      <c r="H1146" s="56"/>
      <c r="I1146" s="56"/>
      <c r="J1146" s="56"/>
      <c r="K1146" s="56"/>
      <c r="L1146" s="56"/>
      <c r="M1146" s="56"/>
      <c r="N1146" s="56"/>
      <c r="O1146" s="56"/>
      <c r="P1146" s="56"/>
      <c r="Q1146" s="56"/>
      <c r="R1146" s="56"/>
      <c r="S1146" s="56"/>
      <c r="T1146" s="56"/>
      <c r="U1146" s="56"/>
      <c r="V1146" s="56"/>
      <c r="W1146" s="56"/>
      <c r="X1146" s="56"/>
    </row>
    <row r="1147" spans="3:24">
      <c r="C1147" s="56"/>
      <c r="D1147" s="56"/>
      <c r="E1147" s="56"/>
      <c r="F1147" s="56"/>
      <c r="G1147" s="56"/>
      <c r="H1147" s="56"/>
      <c r="I1147" s="56"/>
      <c r="J1147" s="56"/>
      <c r="K1147" s="56"/>
      <c r="L1147" s="56"/>
      <c r="M1147" s="56"/>
      <c r="N1147" s="56"/>
      <c r="O1147" s="56"/>
      <c r="P1147" s="56"/>
      <c r="Q1147" s="56"/>
      <c r="R1147" s="56"/>
      <c r="S1147" s="56"/>
      <c r="T1147" s="56"/>
      <c r="U1147" s="56"/>
      <c r="V1147" s="56"/>
      <c r="W1147" s="56"/>
      <c r="X1147" s="56"/>
    </row>
    <row r="1148" spans="3:24">
      <c r="C1148" s="56"/>
      <c r="D1148" s="56"/>
      <c r="E1148" s="56"/>
      <c r="F1148" s="56"/>
      <c r="G1148" s="56"/>
      <c r="H1148" s="56"/>
      <c r="I1148" s="56"/>
      <c r="J1148" s="56"/>
      <c r="K1148" s="56"/>
      <c r="L1148" s="56"/>
      <c r="M1148" s="56"/>
      <c r="N1148" s="56"/>
      <c r="O1148" s="56"/>
      <c r="P1148" s="56"/>
      <c r="Q1148" s="56"/>
      <c r="R1148" s="56"/>
      <c r="S1148" s="56"/>
      <c r="T1148" s="56"/>
      <c r="U1148" s="56"/>
      <c r="V1148" s="56"/>
      <c r="W1148" s="56"/>
      <c r="X1148" s="56"/>
    </row>
    <row r="1149" spans="3:24">
      <c r="C1149" s="56"/>
      <c r="D1149" s="56"/>
      <c r="E1149" s="56"/>
      <c r="F1149" s="56"/>
      <c r="G1149" s="56"/>
      <c r="H1149" s="56"/>
      <c r="I1149" s="56"/>
      <c r="J1149" s="56"/>
      <c r="K1149" s="56"/>
      <c r="L1149" s="56"/>
      <c r="M1149" s="56"/>
      <c r="N1149" s="56"/>
      <c r="O1149" s="56"/>
      <c r="P1149" s="56"/>
      <c r="Q1149" s="56"/>
      <c r="R1149" s="56"/>
      <c r="S1149" s="56"/>
      <c r="T1149" s="56"/>
      <c r="U1149" s="56"/>
      <c r="V1149" s="56"/>
      <c r="W1149" s="56"/>
      <c r="X1149" s="56"/>
    </row>
    <row r="1150" spans="3:24">
      <c r="C1150" s="56"/>
      <c r="D1150" s="56"/>
      <c r="E1150" s="56"/>
      <c r="F1150" s="56"/>
      <c r="G1150" s="56"/>
      <c r="H1150" s="56"/>
      <c r="I1150" s="56"/>
      <c r="J1150" s="56"/>
      <c r="K1150" s="56"/>
      <c r="L1150" s="56"/>
      <c r="M1150" s="56"/>
      <c r="N1150" s="56"/>
      <c r="O1150" s="56"/>
      <c r="P1150" s="56"/>
      <c r="Q1150" s="56"/>
      <c r="R1150" s="56"/>
      <c r="S1150" s="56"/>
      <c r="T1150" s="56"/>
      <c r="U1150" s="56"/>
      <c r="V1150" s="56"/>
      <c r="W1150" s="56"/>
      <c r="X1150" s="56"/>
    </row>
    <row r="1151" spans="3:24">
      <c r="C1151" s="56"/>
      <c r="D1151" s="56"/>
      <c r="E1151" s="56"/>
      <c r="F1151" s="56"/>
      <c r="G1151" s="56"/>
      <c r="H1151" s="56"/>
      <c r="I1151" s="56"/>
      <c r="J1151" s="56"/>
      <c r="K1151" s="56"/>
      <c r="L1151" s="56"/>
      <c r="M1151" s="56"/>
      <c r="N1151" s="56"/>
      <c r="O1151" s="56"/>
      <c r="P1151" s="56"/>
      <c r="Q1151" s="56"/>
      <c r="R1151" s="56"/>
      <c r="S1151" s="56"/>
      <c r="T1151" s="56"/>
      <c r="U1151" s="56"/>
      <c r="V1151" s="56"/>
      <c r="W1151" s="56"/>
      <c r="X1151" s="56"/>
    </row>
    <row r="1152" spans="3:24">
      <c r="C1152" s="56"/>
      <c r="D1152" s="56"/>
      <c r="E1152" s="56"/>
      <c r="F1152" s="56"/>
      <c r="G1152" s="56"/>
      <c r="H1152" s="56"/>
      <c r="I1152" s="56"/>
      <c r="J1152" s="56"/>
      <c r="K1152" s="56"/>
      <c r="L1152" s="56"/>
      <c r="M1152" s="56"/>
      <c r="N1152" s="56"/>
      <c r="O1152" s="56"/>
      <c r="P1152" s="56"/>
      <c r="Q1152" s="56"/>
      <c r="R1152" s="56"/>
      <c r="S1152" s="56"/>
      <c r="T1152" s="56"/>
      <c r="U1152" s="56"/>
      <c r="V1152" s="56"/>
      <c r="W1152" s="56"/>
      <c r="X1152" s="56"/>
    </row>
    <row r="1153" spans="3:24">
      <c r="C1153" s="56"/>
      <c r="D1153" s="56"/>
      <c r="E1153" s="56"/>
      <c r="F1153" s="56"/>
      <c r="G1153" s="56"/>
      <c r="H1153" s="56"/>
      <c r="I1153" s="56"/>
      <c r="J1153" s="56"/>
      <c r="K1153" s="56"/>
      <c r="L1153" s="56"/>
      <c r="M1153" s="56"/>
      <c r="N1153" s="56"/>
      <c r="O1153" s="56"/>
      <c r="P1153" s="56"/>
      <c r="Q1153" s="56"/>
      <c r="R1153" s="56"/>
      <c r="S1153" s="56"/>
      <c r="T1153" s="56"/>
      <c r="U1153" s="56"/>
      <c r="V1153" s="56"/>
      <c r="W1153" s="56"/>
      <c r="X1153" s="56"/>
    </row>
    <row r="1154" spans="3:24">
      <c r="C1154" s="56"/>
      <c r="D1154" s="56"/>
      <c r="E1154" s="56"/>
      <c r="F1154" s="56"/>
      <c r="G1154" s="56"/>
      <c r="H1154" s="56"/>
      <c r="I1154" s="56"/>
      <c r="J1154" s="56"/>
      <c r="K1154" s="56"/>
      <c r="L1154" s="56"/>
      <c r="M1154" s="56"/>
      <c r="N1154" s="56"/>
      <c r="O1154" s="56"/>
      <c r="P1154" s="56"/>
      <c r="Q1154" s="56"/>
      <c r="R1154" s="56"/>
      <c r="S1154" s="56"/>
      <c r="T1154" s="56"/>
      <c r="U1154" s="56"/>
      <c r="V1154" s="56"/>
      <c r="W1154" s="56"/>
      <c r="X1154" s="56"/>
    </row>
    <row r="1155" spans="3:24">
      <c r="C1155" s="56"/>
      <c r="D1155" s="56"/>
      <c r="E1155" s="56"/>
      <c r="F1155" s="56"/>
      <c r="G1155" s="56"/>
      <c r="H1155" s="56"/>
      <c r="I1155" s="56"/>
      <c r="J1155" s="56"/>
      <c r="K1155" s="56"/>
      <c r="L1155" s="56"/>
      <c r="M1155" s="56"/>
      <c r="N1155" s="56"/>
      <c r="O1155" s="56"/>
      <c r="P1155" s="56"/>
      <c r="Q1155" s="56"/>
      <c r="R1155" s="56"/>
      <c r="S1155" s="56"/>
      <c r="T1155" s="56"/>
      <c r="U1155" s="56"/>
      <c r="V1155" s="56"/>
      <c r="W1155" s="56"/>
      <c r="X1155" s="56"/>
    </row>
    <row r="1156" spans="3:24">
      <c r="C1156" s="56"/>
      <c r="D1156" s="56"/>
      <c r="E1156" s="56"/>
      <c r="F1156" s="56"/>
      <c r="G1156" s="56"/>
      <c r="H1156" s="56"/>
      <c r="I1156" s="56"/>
      <c r="J1156" s="56"/>
      <c r="K1156" s="56"/>
      <c r="L1156" s="56"/>
      <c r="M1156" s="56"/>
      <c r="N1156" s="56"/>
      <c r="O1156" s="56"/>
      <c r="P1156" s="56"/>
      <c r="Q1156" s="56"/>
      <c r="R1156" s="56"/>
      <c r="S1156" s="56"/>
      <c r="T1156" s="56"/>
      <c r="U1156" s="56"/>
      <c r="V1156" s="56"/>
      <c r="W1156" s="56"/>
      <c r="X1156" s="56"/>
    </row>
    <row r="1157" spans="3:24">
      <c r="C1157" s="56"/>
      <c r="D1157" s="56"/>
      <c r="E1157" s="56"/>
      <c r="F1157" s="56"/>
      <c r="G1157" s="56"/>
      <c r="H1157" s="56"/>
      <c r="I1157" s="56"/>
      <c r="J1157" s="56"/>
      <c r="K1157" s="56"/>
      <c r="L1157" s="56"/>
      <c r="M1157" s="56"/>
      <c r="N1157" s="56"/>
      <c r="O1157" s="56"/>
      <c r="P1157" s="56"/>
      <c r="Q1157" s="56"/>
      <c r="R1157" s="56"/>
      <c r="S1157" s="56"/>
      <c r="T1157" s="56"/>
      <c r="U1157" s="56"/>
      <c r="V1157" s="56"/>
      <c r="W1157" s="56"/>
      <c r="X1157" s="56"/>
    </row>
    <row r="1158" spans="3:24">
      <c r="C1158" s="56"/>
      <c r="D1158" s="56"/>
      <c r="E1158" s="56"/>
      <c r="F1158" s="56"/>
      <c r="G1158" s="56"/>
      <c r="H1158" s="56"/>
      <c r="I1158" s="56"/>
      <c r="J1158" s="56"/>
      <c r="K1158" s="56"/>
      <c r="L1158" s="56"/>
      <c r="M1158" s="56"/>
      <c r="N1158" s="56"/>
      <c r="O1158" s="56"/>
      <c r="P1158" s="56"/>
      <c r="Q1158" s="56"/>
      <c r="R1158" s="56"/>
      <c r="S1158" s="56"/>
      <c r="T1158" s="56"/>
      <c r="U1158" s="56"/>
      <c r="V1158" s="56"/>
      <c r="W1158" s="56"/>
      <c r="X1158" s="56"/>
    </row>
    <row r="1159" spans="3:24">
      <c r="C1159" s="56"/>
      <c r="D1159" s="56"/>
      <c r="E1159" s="56"/>
      <c r="F1159" s="56"/>
      <c r="G1159" s="56"/>
      <c r="H1159" s="56"/>
      <c r="I1159" s="56"/>
      <c r="J1159" s="56"/>
      <c r="K1159" s="56"/>
      <c r="L1159" s="56"/>
      <c r="M1159" s="56"/>
      <c r="N1159" s="56"/>
      <c r="O1159" s="56"/>
      <c r="P1159" s="56"/>
      <c r="Q1159" s="56"/>
      <c r="R1159" s="56"/>
      <c r="S1159" s="56"/>
      <c r="T1159" s="56"/>
      <c r="U1159" s="56"/>
      <c r="V1159" s="56"/>
      <c r="W1159" s="56"/>
      <c r="X1159" s="56"/>
    </row>
    <row r="1160" spans="3:24">
      <c r="C1160" s="56"/>
      <c r="D1160" s="56"/>
      <c r="E1160" s="56"/>
      <c r="F1160" s="56"/>
      <c r="G1160" s="56"/>
      <c r="H1160" s="56"/>
      <c r="I1160" s="56"/>
      <c r="J1160" s="56"/>
      <c r="K1160" s="56"/>
      <c r="L1160" s="56"/>
      <c r="M1160" s="56"/>
      <c r="N1160" s="56"/>
      <c r="O1160" s="56"/>
      <c r="P1160" s="56"/>
      <c r="Q1160" s="56"/>
      <c r="R1160" s="56"/>
      <c r="S1160" s="56"/>
      <c r="T1160" s="56"/>
      <c r="U1160" s="56"/>
      <c r="V1160" s="56"/>
      <c r="W1160" s="56"/>
      <c r="X1160" s="56"/>
    </row>
    <row r="1161" spans="3:24">
      <c r="C1161" s="56"/>
      <c r="D1161" s="56"/>
      <c r="E1161" s="56"/>
      <c r="F1161" s="56"/>
      <c r="G1161" s="56"/>
      <c r="H1161" s="56"/>
      <c r="I1161" s="56"/>
      <c r="J1161" s="56"/>
      <c r="K1161" s="56"/>
      <c r="L1161" s="56"/>
      <c r="M1161" s="56"/>
      <c r="N1161" s="56"/>
      <c r="O1161" s="56"/>
      <c r="P1161" s="56"/>
      <c r="Q1161" s="56"/>
      <c r="R1161" s="56"/>
      <c r="S1161" s="56"/>
      <c r="T1161" s="56"/>
      <c r="U1161" s="56"/>
      <c r="V1161" s="56"/>
      <c r="W1161" s="56"/>
      <c r="X1161" s="56"/>
    </row>
    <row r="1162" spans="3:24">
      <c r="C1162" s="56"/>
      <c r="D1162" s="56"/>
      <c r="E1162" s="56"/>
      <c r="F1162" s="56"/>
      <c r="G1162" s="56"/>
      <c r="H1162" s="56"/>
      <c r="I1162" s="56"/>
      <c r="J1162" s="56"/>
      <c r="K1162" s="56"/>
      <c r="L1162" s="56"/>
      <c r="M1162" s="56"/>
      <c r="N1162" s="56"/>
      <c r="O1162" s="56"/>
      <c r="P1162" s="56"/>
      <c r="Q1162" s="56"/>
      <c r="R1162" s="56"/>
      <c r="S1162" s="56"/>
      <c r="T1162" s="56"/>
      <c r="U1162" s="56"/>
      <c r="V1162" s="56"/>
      <c r="W1162" s="56"/>
      <c r="X1162" s="56"/>
    </row>
    <row r="1163" spans="3:24">
      <c r="C1163" s="56"/>
      <c r="D1163" s="56"/>
      <c r="E1163" s="56"/>
      <c r="F1163" s="56"/>
      <c r="G1163" s="56"/>
      <c r="H1163" s="56"/>
      <c r="I1163" s="56"/>
      <c r="J1163" s="56"/>
      <c r="K1163" s="56"/>
      <c r="L1163" s="56"/>
      <c r="M1163" s="56"/>
      <c r="N1163" s="56"/>
      <c r="O1163" s="56"/>
      <c r="P1163" s="56"/>
      <c r="Q1163" s="56"/>
      <c r="R1163" s="56"/>
      <c r="S1163" s="56"/>
      <c r="T1163" s="56"/>
      <c r="U1163" s="56"/>
      <c r="V1163" s="56"/>
      <c r="W1163" s="56"/>
      <c r="X1163" s="56"/>
    </row>
    <row r="1164" spans="3:24">
      <c r="C1164" s="56"/>
      <c r="D1164" s="56"/>
      <c r="E1164" s="56"/>
      <c r="F1164" s="56"/>
      <c r="G1164" s="56"/>
      <c r="H1164" s="56"/>
      <c r="I1164" s="56"/>
      <c r="J1164" s="56"/>
      <c r="K1164" s="56"/>
      <c r="L1164" s="56"/>
      <c r="M1164" s="56"/>
      <c r="N1164" s="56"/>
      <c r="O1164" s="56"/>
      <c r="P1164" s="56"/>
      <c r="Q1164" s="56"/>
      <c r="R1164" s="56"/>
      <c r="S1164" s="56"/>
      <c r="T1164" s="56"/>
      <c r="U1164" s="56"/>
      <c r="V1164" s="56"/>
      <c r="W1164" s="56"/>
      <c r="X1164" s="56"/>
    </row>
    <row r="1165" spans="3:24">
      <c r="C1165" s="56"/>
      <c r="D1165" s="56"/>
      <c r="E1165" s="56"/>
      <c r="F1165" s="56"/>
      <c r="G1165" s="56"/>
      <c r="H1165" s="56"/>
      <c r="I1165" s="56"/>
      <c r="J1165" s="56"/>
      <c r="K1165" s="56"/>
      <c r="L1165" s="56"/>
      <c r="M1165" s="56"/>
      <c r="N1165" s="56"/>
      <c r="O1165" s="56"/>
      <c r="P1165" s="56"/>
      <c r="Q1165" s="56"/>
      <c r="R1165" s="56"/>
      <c r="S1165" s="56"/>
      <c r="T1165" s="56"/>
      <c r="U1165" s="56"/>
      <c r="V1165" s="56"/>
      <c r="W1165" s="56"/>
      <c r="X1165" s="56"/>
    </row>
    <row r="1166" spans="3:24">
      <c r="C1166" s="56"/>
      <c r="D1166" s="56"/>
      <c r="E1166" s="56"/>
      <c r="F1166" s="56"/>
      <c r="G1166" s="56"/>
      <c r="H1166" s="56"/>
      <c r="I1166" s="56"/>
      <c r="J1166" s="56"/>
      <c r="K1166" s="56"/>
      <c r="L1166" s="56"/>
      <c r="M1166" s="56"/>
      <c r="N1166" s="56"/>
      <c r="O1166" s="56"/>
      <c r="P1166" s="56"/>
      <c r="Q1166" s="56"/>
      <c r="R1166" s="56"/>
      <c r="S1166" s="56"/>
      <c r="T1166" s="56"/>
      <c r="U1166" s="56"/>
      <c r="V1166" s="56"/>
      <c r="W1166" s="56"/>
      <c r="X1166" s="56"/>
    </row>
    <row r="1167" spans="3:24">
      <c r="C1167" s="56"/>
      <c r="D1167" s="56"/>
      <c r="E1167" s="56"/>
      <c r="F1167" s="56"/>
      <c r="G1167" s="56"/>
      <c r="H1167" s="56"/>
      <c r="I1167" s="56"/>
      <c r="J1167" s="56"/>
      <c r="K1167" s="56"/>
      <c r="L1167" s="56"/>
      <c r="M1167" s="56"/>
      <c r="N1167" s="56"/>
      <c r="O1167" s="56"/>
      <c r="P1167" s="56"/>
      <c r="Q1167" s="56"/>
      <c r="R1167" s="56"/>
      <c r="S1167" s="56"/>
      <c r="T1167" s="56"/>
      <c r="U1167" s="56"/>
      <c r="V1167" s="56"/>
      <c r="W1167" s="56"/>
      <c r="X1167" s="56"/>
    </row>
    <row r="1168" spans="3:24">
      <c r="C1168" s="56"/>
      <c r="D1168" s="56"/>
      <c r="E1168" s="56"/>
      <c r="F1168" s="56"/>
      <c r="G1168" s="56"/>
      <c r="H1168" s="56"/>
      <c r="I1168" s="56"/>
      <c r="J1168" s="56"/>
      <c r="K1168" s="56"/>
      <c r="L1168" s="56"/>
      <c r="M1168" s="56"/>
      <c r="N1168" s="56"/>
      <c r="O1168" s="56"/>
      <c r="P1168" s="56"/>
      <c r="Q1168" s="56"/>
      <c r="R1168" s="56"/>
      <c r="S1168" s="56"/>
      <c r="T1168" s="56"/>
      <c r="U1168" s="56"/>
      <c r="V1168" s="56"/>
      <c r="W1168" s="56"/>
      <c r="X1168" s="56"/>
    </row>
    <row r="1169" spans="3:24">
      <c r="C1169" s="56"/>
      <c r="D1169" s="56"/>
      <c r="E1169" s="56"/>
      <c r="F1169" s="56"/>
      <c r="G1169" s="56"/>
      <c r="H1169" s="56"/>
      <c r="I1169" s="56"/>
      <c r="J1169" s="56"/>
      <c r="K1169" s="56"/>
      <c r="L1169" s="56"/>
      <c r="M1169" s="56"/>
      <c r="N1169" s="56"/>
      <c r="O1169" s="56"/>
      <c r="P1169" s="56"/>
      <c r="Q1169" s="56"/>
      <c r="R1169" s="56"/>
      <c r="S1169" s="56"/>
      <c r="T1169" s="56"/>
      <c r="U1169" s="56"/>
      <c r="V1169" s="56"/>
      <c r="W1169" s="56"/>
      <c r="X1169" s="56"/>
    </row>
    <row r="1170" spans="3:24">
      <c r="C1170" s="56"/>
      <c r="D1170" s="56"/>
      <c r="E1170" s="56"/>
      <c r="F1170" s="56"/>
      <c r="G1170" s="56"/>
      <c r="H1170" s="56"/>
      <c r="I1170" s="56"/>
      <c r="J1170" s="56"/>
      <c r="K1170" s="56"/>
      <c r="L1170" s="56"/>
      <c r="M1170" s="56"/>
      <c r="N1170" s="56"/>
      <c r="O1170" s="56"/>
      <c r="P1170" s="56"/>
      <c r="Q1170" s="56"/>
      <c r="R1170" s="56"/>
      <c r="S1170" s="56"/>
      <c r="T1170" s="56"/>
      <c r="U1170" s="56"/>
      <c r="V1170" s="56"/>
      <c r="W1170" s="56"/>
      <c r="X1170" s="56"/>
    </row>
    <row r="1171" spans="3:24">
      <c r="C1171" s="56"/>
      <c r="D1171" s="56"/>
      <c r="E1171" s="56"/>
      <c r="F1171" s="56"/>
      <c r="G1171" s="56"/>
      <c r="H1171" s="56"/>
      <c r="I1171" s="56"/>
      <c r="J1171" s="56"/>
      <c r="K1171" s="56"/>
      <c r="L1171" s="56"/>
      <c r="M1171" s="56"/>
      <c r="N1171" s="56"/>
      <c r="O1171" s="56"/>
      <c r="P1171" s="56"/>
      <c r="Q1171" s="56"/>
      <c r="R1171" s="56"/>
      <c r="S1171" s="56"/>
      <c r="T1171" s="56"/>
      <c r="U1171" s="56"/>
      <c r="V1171" s="56"/>
      <c r="W1171" s="56"/>
      <c r="X1171" s="56"/>
    </row>
    <row r="1172" spans="3:24">
      <c r="C1172" s="56"/>
      <c r="D1172" s="56"/>
      <c r="E1172" s="56"/>
      <c r="F1172" s="56"/>
      <c r="G1172" s="56"/>
      <c r="H1172" s="56"/>
      <c r="I1172" s="56"/>
      <c r="J1172" s="56"/>
      <c r="K1172" s="56"/>
      <c r="L1172" s="56"/>
      <c r="M1172" s="56"/>
      <c r="N1172" s="56"/>
      <c r="O1172" s="56"/>
      <c r="P1172" s="56"/>
      <c r="Q1172" s="56"/>
      <c r="R1172" s="56"/>
      <c r="S1172" s="56"/>
      <c r="T1172" s="56"/>
      <c r="U1172" s="56"/>
      <c r="V1172" s="56"/>
      <c r="W1172" s="56"/>
      <c r="X1172" s="56"/>
    </row>
    <row r="1173" spans="3:24">
      <c r="C1173" s="56"/>
      <c r="D1173" s="56"/>
      <c r="E1173" s="56"/>
      <c r="F1173" s="56"/>
      <c r="G1173" s="56"/>
      <c r="H1173" s="56"/>
      <c r="I1173" s="56"/>
      <c r="J1173" s="56"/>
      <c r="K1173" s="56"/>
      <c r="L1173" s="56"/>
      <c r="M1173" s="56"/>
      <c r="N1173" s="56"/>
      <c r="O1173" s="56"/>
      <c r="P1173" s="56"/>
      <c r="Q1173" s="56"/>
      <c r="R1173" s="56"/>
      <c r="S1173" s="56"/>
      <c r="T1173" s="56"/>
      <c r="U1173" s="56"/>
      <c r="V1173" s="56"/>
      <c r="W1173" s="56"/>
      <c r="X1173" s="56"/>
    </row>
    <row r="1174" spans="3:24">
      <c r="C1174" s="56"/>
      <c r="D1174" s="56"/>
      <c r="E1174" s="56"/>
      <c r="F1174" s="56"/>
      <c r="G1174" s="56"/>
      <c r="H1174" s="56"/>
      <c r="I1174" s="56"/>
      <c r="J1174" s="56"/>
      <c r="K1174" s="56"/>
      <c r="L1174" s="56"/>
      <c r="M1174" s="56"/>
      <c r="N1174" s="56"/>
      <c r="O1174" s="56"/>
      <c r="P1174" s="56"/>
      <c r="Q1174" s="56"/>
      <c r="R1174" s="56"/>
      <c r="S1174" s="56"/>
      <c r="T1174" s="56"/>
      <c r="U1174" s="56"/>
      <c r="V1174" s="56"/>
      <c r="W1174" s="56"/>
      <c r="X1174" s="56"/>
    </row>
    <row r="1175" spans="3:24">
      <c r="C1175" s="56"/>
      <c r="D1175" s="56"/>
      <c r="E1175" s="56"/>
      <c r="F1175" s="56"/>
      <c r="G1175" s="56"/>
      <c r="H1175" s="56"/>
      <c r="I1175" s="56"/>
      <c r="J1175" s="56"/>
      <c r="K1175" s="56"/>
      <c r="L1175" s="56"/>
      <c r="M1175" s="56"/>
      <c r="N1175" s="56"/>
      <c r="O1175" s="56"/>
      <c r="P1175" s="56"/>
      <c r="Q1175" s="56"/>
      <c r="R1175" s="56"/>
      <c r="S1175" s="56"/>
      <c r="T1175" s="56"/>
      <c r="U1175" s="56"/>
      <c r="V1175" s="56"/>
      <c r="W1175" s="56"/>
      <c r="X1175" s="56"/>
    </row>
    <row r="1176" spans="3:24">
      <c r="C1176" s="56"/>
      <c r="D1176" s="56"/>
      <c r="E1176" s="56"/>
      <c r="F1176" s="56"/>
      <c r="G1176" s="56"/>
      <c r="H1176" s="56"/>
      <c r="I1176" s="56"/>
      <c r="J1176" s="56"/>
      <c r="K1176" s="56"/>
      <c r="L1176" s="56"/>
      <c r="M1176" s="56"/>
      <c r="N1176" s="56"/>
      <c r="O1176" s="56"/>
      <c r="P1176" s="56"/>
      <c r="Q1176" s="56"/>
      <c r="R1176" s="56"/>
      <c r="S1176" s="56"/>
      <c r="T1176" s="56"/>
      <c r="U1176" s="56"/>
      <c r="V1176" s="56"/>
      <c r="W1176" s="56"/>
      <c r="X1176" s="56"/>
    </row>
    <row r="1177" spans="3:24">
      <c r="C1177" s="56"/>
      <c r="D1177" s="56"/>
      <c r="E1177" s="56"/>
      <c r="F1177" s="56"/>
      <c r="G1177" s="56"/>
      <c r="H1177" s="56"/>
      <c r="I1177" s="56"/>
      <c r="J1177" s="56"/>
      <c r="K1177" s="56"/>
      <c r="L1177" s="56"/>
      <c r="M1177" s="56"/>
      <c r="N1177" s="56"/>
      <c r="O1177" s="56"/>
      <c r="P1177" s="56"/>
      <c r="Q1177" s="56"/>
      <c r="R1177" s="56"/>
      <c r="S1177" s="56"/>
      <c r="T1177" s="56"/>
      <c r="U1177" s="56"/>
      <c r="V1177" s="56"/>
      <c r="W1177" s="56"/>
      <c r="X1177" s="56"/>
    </row>
    <row r="1178" spans="3:24">
      <c r="C1178" s="56"/>
      <c r="D1178" s="56"/>
      <c r="E1178" s="56"/>
      <c r="F1178" s="56"/>
      <c r="G1178" s="56"/>
      <c r="H1178" s="56"/>
      <c r="I1178" s="56"/>
      <c r="J1178" s="56"/>
      <c r="K1178" s="56"/>
      <c r="L1178" s="56"/>
      <c r="M1178" s="56"/>
      <c r="N1178" s="56"/>
      <c r="O1178" s="56"/>
      <c r="P1178" s="56"/>
      <c r="Q1178" s="56"/>
      <c r="R1178" s="56"/>
      <c r="S1178" s="56"/>
      <c r="T1178" s="56"/>
      <c r="U1178" s="56"/>
      <c r="V1178" s="56"/>
      <c r="W1178" s="56"/>
      <c r="X1178" s="56"/>
    </row>
    <row r="1179" spans="3:24">
      <c r="C1179" s="56"/>
      <c r="D1179" s="56"/>
      <c r="E1179" s="56"/>
      <c r="F1179" s="56"/>
      <c r="G1179" s="56"/>
      <c r="H1179" s="56"/>
      <c r="I1179" s="56"/>
      <c r="J1179" s="56"/>
      <c r="K1179" s="56"/>
      <c r="L1179" s="56"/>
      <c r="M1179" s="56"/>
      <c r="N1179" s="56"/>
      <c r="O1179" s="56"/>
      <c r="P1179" s="56"/>
      <c r="Q1179" s="56"/>
      <c r="R1179" s="56"/>
      <c r="S1179" s="56"/>
      <c r="T1179" s="56"/>
      <c r="U1179" s="56"/>
      <c r="V1179" s="56"/>
      <c r="W1179" s="56"/>
      <c r="X1179" s="56"/>
    </row>
    <row r="1180" spans="3:24">
      <c r="C1180" s="56"/>
      <c r="D1180" s="56"/>
      <c r="E1180" s="56"/>
      <c r="F1180" s="56"/>
      <c r="G1180" s="56"/>
      <c r="H1180" s="56"/>
      <c r="I1180" s="56"/>
      <c r="J1180" s="56"/>
      <c r="K1180" s="56"/>
      <c r="L1180" s="56"/>
      <c r="M1180" s="56"/>
      <c r="N1180" s="56"/>
      <c r="O1180" s="56"/>
      <c r="P1180" s="56"/>
      <c r="Q1180" s="56"/>
      <c r="R1180" s="56"/>
      <c r="S1180" s="56"/>
      <c r="T1180" s="56"/>
      <c r="U1180" s="56"/>
      <c r="V1180" s="56"/>
      <c r="W1180" s="56"/>
      <c r="X1180" s="56"/>
    </row>
    <row r="1181" spans="3:24">
      <c r="C1181" s="56"/>
      <c r="D1181" s="56"/>
      <c r="E1181" s="56"/>
      <c r="F1181" s="56"/>
      <c r="G1181" s="56"/>
      <c r="H1181" s="56"/>
      <c r="I1181" s="56"/>
      <c r="J1181" s="56"/>
      <c r="K1181" s="56"/>
      <c r="L1181" s="56"/>
      <c r="M1181" s="56"/>
      <c r="N1181" s="56"/>
      <c r="O1181" s="56"/>
      <c r="P1181" s="56"/>
      <c r="Q1181" s="56"/>
      <c r="R1181" s="56"/>
      <c r="S1181" s="56"/>
      <c r="T1181" s="56"/>
      <c r="U1181" s="56"/>
      <c r="V1181" s="56"/>
      <c r="W1181" s="56"/>
      <c r="X1181" s="56"/>
    </row>
    <row r="1182" spans="3:24">
      <c r="C1182" s="56"/>
      <c r="D1182" s="56"/>
      <c r="E1182" s="56"/>
      <c r="F1182" s="56"/>
      <c r="G1182" s="56"/>
      <c r="H1182" s="56"/>
      <c r="I1182" s="56"/>
      <c r="J1182" s="56"/>
      <c r="K1182" s="56"/>
      <c r="L1182" s="56"/>
      <c r="M1182" s="56"/>
      <c r="N1182" s="56"/>
      <c r="O1182" s="56"/>
      <c r="P1182" s="56"/>
      <c r="Q1182" s="56"/>
      <c r="R1182" s="56"/>
      <c r="S1182" s="56"/>
      <c r="T1182" s="56"/>
      <c r="U1182" s="56"/>
      <c r="V1182" s="56"/>
      <c r="W1182" s="56"/>
      <c r="X1182" s="56"/>
    </row>
    <row r="1183" spans="3:24">
      <c r="C1183" s="56"/>
      <c r="D1183" s="56"/>
      <c r="E1183" s="56"/>
      <c r="F1183" s="56"/>
      <c r="G1183" s="56"/>
      <c r="H1183" s="56"/>
      <c r="I1183" s="56"/>
      <c r="J1183" s="56"/>
      <c r="K1183" s="56"/>
      <c r="L1183" s="56"/>
      <c r="M1183" s="56"/>
      <c r="N1183" s="56"/>
      <c r="O1183" s="56"/>
      <c r="P1183" s="56"/>
      <c r="Q1183" s="56"/>
      <c r="R1183" s="56"/>
      <c r="S1183" s="56"/>
      <c r="T1183" s="56"/>
      <c r="U1183" s="56"/>
      <c r="V1183" s="56"/>
      <c r="W1183" s="56"/>
      <c r="X1183" s="56"/>
    </row>
    <row r="1184" spans="3:24">
      <c r="C1184" s="56"/>
      <c r="D1184" s="56"/>
      <c r="E1184" s="56"/>
      <c r="F1184" s="56"/>
      <c r="G1184" s="56"/>
      <c r="H1184" s="56"/>
      <c r="I1184" s="56"/>
      <c r="J1184" s="56"/>
      <c r="K1184" s="56"/>
      <c r="L1184" s="56"/>
      <c r="M1184" s="56"/>
      <c r="N1184" s="56"/>
      <c r="O1184" s="56"/>
      <c r="P1184" s="56"/>
      <c r="Q1184" s="56"/>
      <c r="R1184" s="56"/>
      <c r="S1184" s="56"/>
      <c r="T1184" s="56"/>
      <c r="U1184" s="56"/>
      <c r="V1184" s="56"/>
      <c r="W1184" s="56"/>
      <c r="X1184" s="56"/>
    </row>
    <row r="1185" spans="3:24">
      <c r="C1185" s="56"/>
      <c r="D1185" s="56"/>
      <c r="E1185" s="56"/>
      <c r="F1185" s="56"/>
      <c r="G1185" s="56"/>
      <c r="H1185" s="56"/>
      <c r="I1185" s="56"/>
      <c r="J1185" s="56"/>
      <c r="K1185" s="56"/>
      <c r="L1185" s="56"/>
      <c r="M1185" s="56"/>
      <c r="N1185" s="56"/>
      <c r="O1185" s="56"/>
      <c r="P1185" s="56"/>
      <c r="Q1185" s="56"/>
      <c r="R1185" s="56"/>
      <c r="S1185" s="56"/>
      <c r="T1185" s="56"/>
      <c r="U1185" s="56"/>
      <c r="V1185" s="56"/>
      <c r="W1185" s="56"/>
      <c r="X1185" s="56"/>
    </row>
    <row r="1186" spans="3:24">
      <c r="C1186" s="56"/>
      <c r="D1186" s="56"/>
      <c r="E1186" s="56"/>
      <c r="F1186" s="56"/>
      <c r="G1186" s="56"/>
      <c r="H1186" s="56"/>
      <c r="I1186" s="56"/>
      <c r="J1186" s="56"/>
      <c r="K1186" s="56"/>
      <c r="L1186" s="56"/>
      <c r="M1186" s="56"/>
      <c r="N1186" s="56"/>
      <c r="O1186" s="56"/>
      <c r="P1186" s="56"/>
      <c r="Q1186" s="56"/>
      <c r="R1186" s="56"/>
      <c r="S1186" s="56"/>
      <c r="T1186" s="56"/>
      <c r="U1186" s="56"/>
      <c r="V1186" s="56"/>
      <c r="W1186" s="56"/>
      <c r="X1186" s="56"/>
    </row>
    <row r="1187" spans="3:24">
      <c r="C1187" s="56"/>
      <c r="D1187" s="56"/>
      <c r="E1187" s="56"/>
      <c r="F1187" s="56"/>
      <c r="G1187" s="56"/>
      <c r="H1187" s="56"/>
      <c r="I1187" s="56"/>
      <c r="J1187" s="56"/>
      <c r="K1187" s="56"/>
      <c r="L1187" s="56"/>
      <c r="M1187" s="56"/>
      <c r="N1187" s="56"/>
      <c r="O1187" s="56"/>
      <c r="P1187" s="56"/>
      <c r="Q1187" s="56"/>
      <c r="R1187" s="56"/>
      <c r="S1187" s="56"/>
      <c r="T1187" s="56"/>
      <c r="U1187" s="56"/>
      <c r="V1187" s="56"/>
      <c r="W1187" s="56"/>
      <c r="X1187" s="56"/>
    </row>
    <row r="1188" spans="3:24">
      <c r="C1188" s="56"/>
      <c r="D1188" s="56"/>
      <c r="E1188" s="56"/>
      <c r="F1188" s="56"/>
      <c r="G1188" s="56"/>
      <c r="H1188" s="56"/>
      <c r="I1188" s="56"/>
      <c r="J1188" s="56"/>
      <c r="K1188" s="56"/>
      <c r="L1188" s="56"/>
      <c r="M1188" s="56"/>
      <c r="N1188" s="56"/>
      <c r="O1188" s="56"/>
      <c r="P1188" s="56"/>
      <c r="Q1188" s="56"/>
      <c r="R1188" s="56"/>
      <c r="S1188" s="56"/>
      <c r="T1188" s="56"/>
      <c r="U1188" s="56"/>
      <c r="V1188" s="56"/>
      <c r="W1188" s="56"/>
      <c r="X1188" s="56"/>
    </row>
    <row r="1189" spans="3:24">
      <c r="C1189" s="56"/>
      <c r="D1189" s="56"/>
      <c r="E1189" s="56"/>
      <c r="F1189" s="56"/>
      <c r="G1189" s="56"/>
      <c r="H1189" s="56"/>
      <c r="I1189" s="56"/>
      <c r="J1189" s="56"/>
      <c r="K1189" s="56"/>
      <c r="L1189" s="56"/>
      <c r="M1189" s="56"/>
      <c r="N1189" s="56"/>
      <c r="O1189" s="56"/>
      <c r="P1189" s="56"/>
      <c r="Q1189" s="56"/>
      <c r="R1189" s="56"/>
      <c r="S1189" s="56"/>
      <c r="T1189" s="56"/>
      <c r="U1189" s="56"/>
      <c r="V1189" s="56"/>
      <c r="W1189" s="56"/>
      <c r="X1189" s="56"/>
    </row>
    <row r="1190" spans="3:24">
      <c r="C1190" s="56"/>
      <c r="D1190" s="56"/>
      <c r="E1190" s="56"/>
      <c r="F1190" s="56"/>
      <c r="G1190" s="56"/>
      <c r="H1190" s="56"/>
      <c r="I1190" s="56"/>
      <c r="J1190" s="56"/>
      <c r="K1190" s="56"/>
      <c r="L1190" s="56"/>
      <c r="M1190" s="56"/>
      <c r="N1190" s="56"/>
      <c r="O1190" s="56"/>
      <c r="P1190" s="56"/>
      <c r="Q1190" s="56"/>
      <c r="R1190" s="56"/>
      <c r="S1190" s="56"/>
      <c r="T1190" s="56"/>
      <c r="U1190" s="56"/>
      <c r="V1190" s="56"/>
      <c r="W1190" s="56"/>
      <c r="X1190" s="56"/>
    </row>
    <row r="1191" spans="3:24">
      <c r="C1191" s="56"/>
      <c r="D1191" s="56"/>
      <c r="E1191" s="56"/>
      <c r="F1191" s="56"/>
      <c r="G1191" s="56"/>
      <c r="H1191" s="56"/>
      <c r="I1191" s="56"/>
      <c r="J1191" s="56"/>
      <c r="K1191" s="56"/>
      <c r="L1191" s="56"/>
      <c r="M1191" s="56"/>
      <c r="N1191" s="56"/>
      <c r="O1191" s="56"/>
      <c r="P1191" s="56"/>
      <c r="Q1191" s="56"/>
      <c r="R1191" s="56"/>
      <c r="S1191" s="56"/>
      <c r="T1191" s="56"/>
      <c r="U1191" s="56"/>
      <c r="V1191" s="56"/>
      <c r="W1191" s="56"/>
      <c r="X1191" s="56"/>
    </row>
    <row r="1192" spans="3:24">
      <c r="C1192" s="56"/>
      <c r="D1192" s="56"/>
      <c r="E1192" s="56"/>
      <c r="F1192" s="56"/>
      <c r="G1192" s="56"/>
      <c r="H1192" s="56"/>
      <c r="I1192" s="56"/>
      <c r="J1192" s="56"/>
      <c r="K1192" s="56"/>
      <c r="L1192" s="56"/>
      <c r="M1192" s="56"/>
      <c r="N1192" s="56"/>
      <c r="O1192" s="56"/>
      <c r="P1192" s="56"/>
      <c r="Q1192" s="56"/>
      <c r="R1192" s="56"/>
      <c r="S1192" s="56"/>
      <c r="T1192" s="56"/>
      <c r="U1192" s="56"/>
      <c r="V1192" s="56"/>
      <c r="W1192" s="56"/>
      <c r="X1192" s="56"/>
    </row>
    <row r="1193" spans="3:24">
      <c r="C1193" s="56"/>
      <c r="D1193" s="56"/>
      <c r="E1193" s="56"/>
      <c r="F1193" s="56"/>
      <c r="G1193" s="56"/>
      <c r="H1193" s="56"/>
      <c r="I1193" s="56"/>
      <c r="J1193" s="56"/>
      <c r="K1193" s="56"/>
      <c r="L1193" s="56"/>
      <c r="M1193" s="56"/>
      <c r="N1193" s="56"/>
      <c r="O1193" s="56"/>
      <c r="P1193" s="56"/>
      <c r="Q1193" s="56"/>
      <c r="R1193" s="56"/>
      <c r="S1193" s="56"/>
      <c r="T1193" s="56"/>
      <c r="U1193" s="56"/>
      <c r="V1193" s="56"/>
      <c r="W1193" s="56"/>
      <c r="X1193" s="56"/>
    </row>
    <row r="1194" spans="3:24">
      <c r="C1194" s="56"/>
      <c r="D1194" s="56"/>
      <c r="E1194" s="56"/>
      <c r="F1194" s="56"/>
      <c r="G1194" s="56"/>
      <c r="H1194" s="56"/>
      <c r="I1194" s="56"/>
      <c r="J1194" s="56"/>
      <c r="K1194" s="56"/>
      <c r="L1194" s="56"/>
      <c r="M1194" s="56"/>
      <c r="N1194" s="56"/>
      <c r="O1194" s="56"/>
      <c r="P1194" s="56"/>
      <c r="Q1194" s="56"/>
      <c r="R1194" s="56"/>
      <c r="S1194" s="56"/>
      <c r="T1194" s="56"/>
      <c r="U1194" s="56"/>
      <c r="V1194" s="56"/>
      <c r="W1194" s="56"/>
      <c r="X1194" s="56"/>
    </row>
    <row r="1195" spans="3:24">
      <c r="C1195" s="56"/>
      <c r="D1195" s="56"/>
      <c r="E1195" s="56"/>
      <c r="F1195" s="56"/>
      <c r="G1195" s="56"/>
      <c r="H1195" s="56"/>
      <c r="I1195" s="56"/>
      <c r="J1195" s="56"/>
      <c r="K1195" s="56"/>
      <c r="L1195" s="56"/>
      <c r="M1195" s="56"/>
      <c r="N1195" s="56"/>
      <c r="O1195" s="56"/>
      <c r="P1195" s="56"/>
      <c r="Q1195" s="56"/>
      <c r="R1195" s="56"/>
      <c r="S1195" s="56"/>
      <c r="T1195" s="56"/>
      <c r="U1195" s="56"/>
      <c r="V1195" s="56"/>
      <c r="W1195" s="56"/>
      <c r="X1195" s="56"/>
    </row>
    <row r="1196" spans="3:24">
      <c r="C1196" s="56"/>
      <c r="D1196" s="56"/>
      <c r="E1196" s="56"/>
      <c r="F1196" s="56"/>
      <c r="G1196" s="56"/>
      <c r="H1196" s="56"/>
      <c r="I1196" s="56"/>
      <c r="J1196" s="56"/>
      <c r="K1196" s="56"/>
      <c r="L1196" s="56"/>
      <c r="M1196" s="56"/>
      <c r="N1196" s="56"/>
      <c r="O1196" s="56"/>
      <c r="P1196" s="56"/>
      <c r="Q1196" s="56"/>
      <c r="R1196" s="56"/>
      <c r="S1196" s="56"/>
      <c r="T1196" s="56"/>
      <c r="U1196" s="56"/>
      <c r="V1196" s="56"/>
      <c r="W1196" s="56"/>
      <c r="X1196" s="56"/>
    </row>
    <row r="1197" spans="3:24">
      <c r="C1197" s="56"/>
      <c r="D1197" s="56"/>
      <c r="E1197" s="56"/>
      <c r="F1197" s="56"/>
      <c r="G1197" s="56"/>
      <c r="H1197" s="56"/>
      <c r="I1197" s="56"/>
      <c r="J1197" s="56"/>
      <c r="K1197" s="56"/>
      <c r="L1197" s="56"/>
      <c r="M1197" s="56"/>
      <c r="N1197" s="56"/>
      <c r="O1197" s="56"/>
      <c r="P1197" s="56"/>
      <c r="Q1197" s="56"/>
      <c r="R1197" s="56"/>
      <c r="S1197" s="56"/>
      <c r="T1197" s="56"/>
      <c r="U1197" s="56"/>
      <c r="V1197" s="56"/>
      <c r="W1197" s="56"/>
      <c r="X1197" s="56"/>
    </row>
    <row r="1198" spans="3:24">
      <c r="C1198" s="56"/>
      <c r="D1198" s="56"/>
      <c r="E1198" s="56"/>
      <c r="F1198" s="56"/>
      <c r="G1198" s="56"/>
      <c r="H1198" s="56"/>
      <c r="I1198" s="56"/>
      <c r="J1198" s="56"/>
      <c r="K1198" s="56"/>
      <c r="L1198" s="56"/>
      <c r="M1198" s="56"/>
      <c r="N1198" s="56"/>
      <c r="O1198" s="56"/>
      <c r="P1198" s="56"/>
      <c r="Q1198" s="56"/>
      <c r="R1198" s="56"/>
      <c r="S1198" s="56"/>
      <c r="T1198" s="56"/>
      <c r="U1198" s="56"/>
      <c r="V1198" s="56"/>
      <c r="W1198" s="56"/>
      <c r="X1198" s="56"/>
    </row>
    <row r="1199" spans="3:24">
      <c r="C1199" s="56"/>
      <c r="D1199" s="56"/>
      <c r="E1199" s="56"/>
      <c r="F1199" s="56"/>
      <c r="G1199" s="56"/>
      <c r="H1199" s="56"/>
      <c r="I1199" s="56"/>
      <c r="J1199" s="56"/>
      <c r="K1199" s="56"/>
      <c r="L1199" s="56"/>
      <c r="M1199" s="56"/>
      <c r="N1199" s="56"/>
      <c r="O1199" s="56"/>
      <c r="P1199" s="56"/>
      <c r="Q1199" s="56"/>
      <c r="R1199" s="56"/>
      <c r="S1199" s="56"/>
      <c r="T1199" s="56"/>
      <c r="U1199" s="56"/>
      <c r="V1199" s="56"/>
      <c r="W1199" s="56"/>
      <c r="X1199" s="56"/>
    </row>
    <row r="1200" spans="3:24">
      <c r="C1200" s="56"/>
      <c r="D1200" s="56"/>
      <c r="E1200" s="56"/>
      <c r="F1200" s="56"/>
      <c r="G1200" s="56"/>
      <c r="H1200" s="56"/>
      <c r="I1200" s="56"/>
      <c r="J1200" s="56"/>
      <c r="K1200" s="56"/>
      <c r="L1200" s="56"/>
      <c r="M1200" s="56"/>
      <c r="N1200" s="56"/>
      <c r="O1200" s="56"/>
      <c r="P1200" s="56"/>
      <c r="Q1200" s="56"/>
      <c r="R1200" s="56"/>
      <c r="S1200" s="56"/>
      <c r="T1200" s="56"/>
      <c r="U1200" s="56"/>
      <c r="V1200" s="56"/>
      <c r="W1200" s="56"/>
      <c r="X1200" s="56"/>
    </row>
    <row r="1201" spans="3:24">
      <c r="C1201" s="56"/>
      <c r="D1201" s="56"/>
      <c r="E1201" s="56"/>
      <c r="F1201" s="56"/>
      <c r="G1201" s="56"/>
      <c r="H1201" s="56"/>
      <c r="I1201" s="56"/>
      <c r="J1201" s="56"/>
      <c r="K1201" s="56"/>
      <c r="L1201" s="56"/>
      <c r="M1201" s="56"/>
      <c r="N1201" s="56"/>
      <c r="O1201" s="56"/>
      <c r="P1201" s="56"/>
      <c r="Q1201" s="56"/>
      <c r="R1201" s="56"/>
      <c r="S1201" s="56"/>
      <c r="T1201" s="56"/>
      <c r="U1201" s="56"/>
      <c r="V1201" s="56"/>
      <c r="W1201" s="56"/>
      <c r="X1201" s="56"/>
    </row>
    <row r="1202" spans="3:24">
      <c r="C1202" s="56"/>
      <c r="D1202" s="56"/>
      <c r="E1202" s="56"/>
      <c r="F1202" s="56"/>
      <c r="G1202" s="56"/>
      <c r="H1202" s="56"/>
      <c r="I1202" s="56"/>
      <c r="J1202" s="56"/>
      <c r="K1202" s="56"/>
      <c r="L1202" s="56"/>
      <c r="M1202" s="56"/>
      <c r="N1202" s="56"/>
      <c r="O1202" s="56"/>
      <c r="P1202" s="56"/>
      <c r="Q1202" s="56"/>
      <c r="R1202" s="56"/>
      <c r="S1202" s="56"/>
      <c r="T1202" s="56"/>
      <c r="U1202" s="56"/>
      <c r="V1202" s="56"/>
      <c r="W1202" s="56"/>
      <c r="X1202" s="56"/>
    </row>
    <row r="1203" spans="3:24">
      <c r="C1203" s="56"/>
      <c r="D1203" s="56"/>
      <c r="E1203" s="56"/>
      <c r="F1203" s="56"/>
      <c r="G1203" s="56"/>
      <c r="H1203" s="56"/>
      <c r="I1203" s="56"/>
      <c r="J1203" s="56"/>
      <c r="K1203" s="56"/>
      <c r="L1203" s="56"/>
      <c r="M1203" s="56"/>
      <c r="N1203" s="56"/>
      <c r="O1203" s="56"/>
      <c r="P1203" s="56"/>
      <c r="Q1203" s="56"/>
      <c r="R1203" s="56"/>
      <c r="S1203" s="56"/>
      <c r="T1203" s="56"/>
      <c r="U1203" s="56"/>
      <c r="V1203" s="56"/>
      <c r="W1203" s="56"/>
      <c r="X1203" s="56"/>
    </row>
    <row r="1204" spans="3:24">
      <c r="C1204" s="56"/>
      <c r="D1204" s="56"/>
      <c r="E1204" s="56"/>
      <c r="F1204" s="56"/>
      <c r="G1204" s="56"/>
      <c r="H1204" s="56"/>
      <c r="I1204" s="56"/>
      <c r="J1204" s="56"/>
      <c r="K1204" s="56"/>
      <c r="L1204" s="56"/>
      <c r="M1204" s="56"/>
      <c r="N1204" s="56"/>
      <c r="O1204" s="56"/>
      <c r="P1204" s="56"/>
      <c r="Q1204" s="56"/>
      <c r="R1204" s="56"/>
      <c r="S1204" s="56"/>
      <c r="T1204" s="56"/>
      <c r="U1204" s="56"/>
      <c r="V1204" s="56"/>
      <c r="W1204" s="56"/>
      <c r="X1204" s="56"/>
    </row>
    <row r="1205" spans="3:24">
      <c r="C1205" s="56"/>
      <c r="D1205" s="56"/>
      <c r="E1205" s="56"/>
      <c r="F1205" s="56"/>
      <c r="G1205" s="56"/>
      <c r="H1205" s="56"/>
      <c r="I1205" s="56"/>
      <c r="J1205" s="56"/>
      <c r="K1205" s="56"/>
      <c r="L1205" s="56"/>
      <c r="M1205" s="56"/>
      <c r="N1205" s="56"/>
      <c r="O1205" s="56"/>
      <c r="P1205" s="56"/>
      <c r="Q1205" s="56"/>
      <c r="R1205" s="56"/>
      <c r="S1205" s="56"/>
      <c r="T1205" s="56"/>
      <c r="U1205" s="56"/>
      <c r="V1205" s="56"/>
      <c r="W1205" s="56"/>
      <c r="X1205" s="56"/>
    </row>
    <row r="1206" spans="3:24">
      <c r="C1206" s="56"/>
      <c r="D1206" s="56"/>
      <c r="E1206" s="56"/>
      <c r="F1206" s="56"/>
      <c r="G1206" s="56"/>
      <c r="H1206" s="56"/>
      <c r="I1206" s="56"/>
      <c r="J1206" s="56"/>
      <c r="K1206" s="56"/>
      <c r="L1206" s="56"/>
      <c r="M1206" s="56"/>
      <c r="N1206" s="56"/>
      <c r="O1206" s="56"/>
      <c r="P1206" s="56"/>
      <c r="Q1206" s="56"/>
      <c r="R1206" s="56"/>
      <c r="S1206" s="56"/>
      <c r="T1206" s="56"/>
      <c r="U1206" s="56"/>
      <c r="V1206" s="56"/>
      <c r="W1206" s="56"/>
      <c r="X1206" s="56"/>
    </row>
    <row r="1207" spans="3:24">
      <c r="C1207" s="56"/>
      <c r="D1207" s="56"/>
      <c r="E1207" s="56"/>
      <c r="F1207" s="56"/>
      <c r="G1207" s="56"/>
      <c r="H1207" s="56"/>
      <c r="I1207" s="56"/>
      <c r="J1207" s="56"/>
      <c r="K1207" s="56"/>
      <c r="L1207" s="56"/>
      <c r="M1207" s="56"/>
      <c r="N1207" s="56"/>
      <c r="O1207" s="56"/>
      <c r="P1207" s="56"/>
      <c r="Q1207" s="56"/>
      <c r="R1207" s="56"/>
      <c r="S1207" s="56"/>
      <c r="T1207" s="56"/>
      <c r="U1207" s="56"/>
      <c r="V1207" s="56"/>
      <c r="W1207" s="56"/>
      <c r="X1207" s="56"/>
    </row>
    <row r="1208" spans="3:24">
      <c r="C1208" s="56"/>
      <c r="D1208" s="56"/>
      <c r="E1208" s="56"/>
      <c r="F1208" s="56"/>
      <c r="G1208" s="56"/>
      <c r="H1208" s="56"/>
      <c r="I1208" s="56"/>
      <c r="J1208" s="56"/>
      <c r="K1208" s="56"/>
      <c r="L1208" s="56"/>
      <c r="M1208" s="56"/>
      <c r="N1208" s="56"/>
      <c r="O1208" s="56"/>
      <c r="P1208" s="56"/>
      <c r="Q1208" s="56"/>
      <c r="R1208" s="56"/>
      <c r="S1208" s="56"/>
      <c r="T1208" s="56"/>
      <c r="U1208" s="56"/>
      <c r="V1208" s="56"/>
      <c r="W1208" s="56"/>
      <c r="X1208" s="56"/>
    </row>
    <row r="1209" spans="3:24">
      <c r="C1209" s="56"/>
      <c r="D1209" s="56"/>
      <c r="E1209" s="56"/>
      <c r="F1209" s="56"/>
      <c r="G1209" s="56"/>
      <c r="H1209" s="56"/>
      <c r="I1209" s="56"/>
      <c r="J1209" s="56"/>
      <c r="K1209" s="56"/>
      <c r="L1209" s="56"/>
      <c r="M1209" s="56"/>
      <c r="N1209" s="56"/>
      <c r="O1209" s="56"/>
      <c r="P1209" s="56"/>
      <c r="Q1209" s="56"/>
      <c r="R1209" s="56"/>
      <c r="S1209" s="56"/>
      <c r="T1209" s="56"/>
      <c r="U1209" s="56"/>
      <c r="V1209" s="56"/>
      <c r="W1209" s="56"/>
      <c r="X1209" s="56"/>
    </row>
    <row r="1210" spans="3:24">
      <c r="C1210" s="56"/>
      <c r="D1210" s="56"/>
      <c r="E1210" s="56"/>
      <c r="F1210" s="56"/>
      <c r="G1210" s="56"/>
      <c r="H1210" s="56"/>
      <c r="I1210" s="56"/>
      <c r="J1210" s="56"/>
      <c r="K1210" s="56"/>
      <c r="L1210" s="56"/>
      <c r="M1210" s="56"/>
      <c r="N1210" s="56"/>
      <c r="O1210" s="56"/>
      <c r="P1210" s="56"/>
      <c r="Q1210" s="56"/>
      <c r="R1210" s="56"/>
      <c r="S1210" s="56"/>
      <c r="T1210" s="56"/>
      <c r="U1210" s="56"/>
      <c r="V1210" s="56"/>
      <c r="W1210" s="56"/>
      <c r="X1210" s="56"/>
    </row>
    <row r="1211" spans="3:24">
      <c r="C1211" s="56"/>
      <c r="D1211" s="56"/>
      <c r="E1211" s="56"/>
      <c r="F1211" s="56"/>
      <c r="G1211" s="56"/>
      <c r="H1211" s="56"/>
      <c r="I1211" s="56"/>
      <c r="J1211" s="56"/>
      <c r="K1211" s="56"/>
      <c r="L1211" s="56"/>
      <c r="M1211" s="56"/>
      <c r="N1211" s="56"/>
      <c r="O1211" s="56"/>
      <c r="P1211" s="56"/>
      <c r="Q1211" s="56"/>
      <c r="R1211" s="56"/>
      <c r="S1211" s="56"/>
      <c r="T1211" s="56"/>
      <c r="U1211" s="56"/>
      <c r="V1211" s="56"/>
      <c r="W1211" s="56"/>
      <c r="X1211" s="56"/>
    </row>
    <row r="1212" spans="3:24">
      <c r="C1212" s="56"/>
      <c r="D1212" s="56"/>
      <c r="E1212" s="56"/>
      <c r="F1212" s="56"/>
      <c r="G1212" s="56"/>
      <c r="H1212" s="56"/>
      <c r="I1212" s="56"/>
      <c r="J1212" s="56"/>
      <c r="K1212" s="56"/>
      <c r="L1212" s="56"/>
      <c r="M1212" s="56"/>
      <c r="N1212" s="56"/>
      <c r="O1212" s="56"/>
      <c r="P1212" s="56"/>
      <c r="Q1212" s="56"/>
      <c r="R1212" s="56"/>
      <c r="S1212" s="56"/>
      <c r="T1212" s="56"/>
      <c r="U1212" s="56"/>
      <c r="V1212" s="56"/>
      <c r="W1212" s="56"/>
      <c r="X1212" s="56"/>
    </row>
    <row r="1213" spans="3:24">
      <c r="C1213" s="56"/>
      <c r="D1213" s="56"/>
      <c r="E1213" s="56"/>
      <c r="F1213" s="56"/>
      <c r="G1213" s="56"/>
      <c r="H1213" s="56"/>
      <c r="I1213" s="56"/>
      <c r="J1213" s="56"/>
      <c r="K1213" s="56"/>
      <c r="L1213" s="56"/>
      <c r="M1213" s="56"/>
      <c r="N1213" s="56"/>
      <c r="O1213" s="56"/>
      <c r="P1213" s="56"/>
      <c r="Q1213" s="56"/>
      <c r="R1213" s="56"/>
      <c r="S1213" s="56"/>
      <c r="T1213" s="56"/>
      <c r="U1213" s="56"/>
      <c r="V1213" s="56"/>
      <c r="W1213" s="56"/>
      <c r="X1213" s="56"/>
    </row>
    <row r="1214" spans="3:24">
      <c r="C1214" s="56"/>
      <c r="D1214" s="56"/>
      <c r="E1214" s="56"/>
      <c r="F1214" s="56"/>
      <c r="G1214" s="56"/>
      <c r="H1214" s="56"/>
      <c r="I1214" s="56"/>
      <c r="J1214" s="56"/>
      <c r="K1214" s="56"/>
      <c r="L1214" s="56"/>
      <c r="M1214" s="56"/>
      <c r="N1214" s="56"/>
      <c r="O1214" s="56"/>
      <c r="P1214" s="56"/>
      <c r="Q1214" s="56"/>
      <c r="R1214" s="56"/>
      <c r="S1214" s="56"/>
      <c r="T1214" s="56"/>
      <c r="U1214" s="56"/>
      <c r="V1214" s="56"/>
      <c r="W1214" s="56"/>
      <c r="X1214" s="56"/>
    </row>
    <row r="1215" spans="3:24">
      <c r="C1215" s="56"/>
      <c r="D1215" s="56"/>
      <c r="E1215" s="56"/>
      <c r="F1215" s="56"/>
      <c r="G1215" s="56"/>
      <c r="H1215" s="56"/>
      <c r="I1215" s="56"/>
      <c r="J1215" s="56"/>
      <c r="K1215" s="56"/>
      <c r="L1215" s="56"/>
      <c r="M1215" s="56"/>
      <c r="N1215" s="56"/>
      <c r="O1215" s="56"/>
      <c r="P1215" s="56"/>
      <c r="Q1215" s="56"/>
      <c r="R1215" s="56"/>
      <c r="S1215" s="56"/>
      <c r="T1215" s="56"/>
      <c r="U1215" s="56"/>
      <c r="V1215" s="56"/>
      <c r="W1215" s="56"/>
      <c r="X1215" s="56"/>
    </row>
    <row r="1216" spans="3:24">
      <c r="C1216" s="56"/>
      <c r="D1216" s="56"/>
      <c r="E1216" s="56"/>
      <c r="F1216" s="56"/>
      <c r="G1216" s="56"/>
      <c r="H1216" s="56"/>
      <c r="I1216" s="56"/>
      <c r="J1216" s="56"/>
      <c r="K1216" s="56"/>
      <c r="L1216" s="56"/>
      <c r="M1216" s="56"/>
      <c r="N1216" s="56"/>
      <c r="O1216" s="56"/>
      <c r="P1216" s="56"/>
      <c r="Q1216" s="56"/>
      <c r="R1216" s="56"/>
      <c r="S1216" s="56"/>
      <c r="T1216" s="56"/>
      <c r="U1216" s="56"/>
      <c r="V1216" s="56"/>
      <c r="W1216" s="56"/>
      <c r="X1216" s="56"/>
    </row>
    <row r="1217" spans="3:24">
      <c r="C1217" s="56"/>
      <c r="D1217" s="56"/>
      <c r="E1217" s="56"/>
      <c r="F1217" s="56"/>
      <c r="G1217" s="56"/>
      <c r="H1217" s="56"/>
      <c r="I1217" s="56"/>
      <c r="J1217" s="56"/>
      <c r="K1217" s="56"/>
      <c r="L1217" s="56"/>
      <c r="M1217" s="56"/>
      <c r="N1217" s="56"/>
      <c r="O1217" s="56"/>
      <c r="P1217" s="56"/>
      <c r="Q1217" s="56"/>
      <c r="R1217" s="56"/>
      <c r="S1217" s="56"/>
      <c r="T1217" s="56"/>
      <c r="U1217" s="56"/>
      <c r="V1217" s="56"/>
      <c r="W1217" s="56"/>
      <c r="X1217" s="56"/>
    </row>
    <row r="1218" spans="3:24">
      <c r="C1218" s="56"/>
      <c r="D1218" s="56"/>
      <c r="E1218" s="56"/>
      <c r="F1218" s="56"/>
      <c r="G1218" s="56"/>
      <c r="H1218" s="56"/>
      <c r="I1218" s="56"/>
      <c r="J1218" s="56"/>
      <c r="K1218" s="56"/>
      <c r="L1218" s="56"/>
      <c r="M1218" s="56"/>
      <c r="N1218" s="56"/>
      <c r="O1218" s="56"/>
      <c r="P1218" s="56"/>
      <c r="Q1218" s="56"/>
      <c r="R1218" s="56"/>
      <c r="S1218" s="56"/>
      <c r="T1218" s="56"/>
      <c r="U1218" s="56"/>
      <c r="V1218" s="56"/>
      <c r="W1218" s="56"/>
      <c r="X1218" s="56"/>
    </row>
    <row r="1219" spans="3:24">
      <c r="C1219" s="56"/>
      <c r="D1219" s="56"/>
      <c r="E1219" s="56"/>
      <c r="F1219" s="56"/>
      <c r="G1219" s="56"/>
      <c r="H1219" s="56"/>
      <c r="I1219" s="56"/>
      <c r="J1219" s="56"/>
      <c r="K1219" s="56"/>
      <c r="L1219" s="56"/>
      <c r="M1219" s="56"/>
      <c r="N1219" s="56"/>
      <c r="O1219" s="56"/>
      <c r="P1219" s="56"/>
      <c r="Q1219" s="56"/>
      <c r="R1219" s="56"/>
      <c r="S1219" s="56"/>
      <c r="T1219" s="56"/>
      <c r="U1219" s="56"/>
      <c r="V1219" s="56"/>
      <c r="W1219" s="56"/>
      <c r="X1219" s="56"/>
    </row>
    <row r="1220" spans="3:24">
      <c r="C1220" s="56"/>
      <c r="D1220" s="56"/>
      <c r="E1220" s="56"/>
      <c r="F1220" s="56"/>
      <c r="G1220" s="56"/>
      <c r="H1220" s="56"/>
      <c r="I1220" s="56"/>
      <c r="J1220" s="56"/>
      <c r="K1220" s="56"/>
      <c r="L1220" s="56"/>
      <c r="M1220" s="56"/>
      <c r="N1220" s="56"/>
      <c r="O1220" s="56"/>
      <c r="P1220" s="56"/>
      <c r="Q1220" s="56"/>
      <c r="R1220" s="56"/>
      <c r="S1220" s="56"/>
      <c r="T1220" s="56"/>
      <c r="U1220" s="56"/>
      <c r="V1220" s="56"/>
      <c r="W1220" s="56"/>
      <c r="X1220" s="56"/>
    </row>
    <row r="1221" spans="3:24">
      <c r="C1221" s="56"/>
      <c r="D1221" s="56"/>
      <c r="E1221" s="56"/>
      <c r="F1221" s="56"/>
      <c r="G1221" s="56"/>
      <c r="H1221" s="56"/>
      <c r="I1221" s="56"/>
      <c r="J1221" s="56"/>
      <c r="K1221" s="56"/>
      <c r="L1221" s="56"/>
      <c r="M1221" s="56"/>
      <c r="N1221" s="56"/>
      <c r="O1221" s="56"/>
      <c r="P1221" s="56"/>
      <c r="Q1221" s="56"/>
      <c r="R1221" s="56"/>
      <c r="S1221" s="56"/>
      <c r="T1221" s="56"/>
      <c r="U1221" s="56"/>
      <c r="V1221" s="56"/>
      <c r="W1221" s="56"/>
      <c r="X1221" s="56"/>
    </row>
    <row r="1222" spans="3:24">
      <c r="C1222" s="56"/>
      <c r="D1222" s="56"/>
      <c r="E1222" s="56"/>
      <c r="F1222" s="56"/>
      <c r="G1222" s="56"/>
      <c r="H1222" s="56"/>
      <c r="I1222" s="56"/>
      <c r="J1222" s="56"/>
      <c r="K1222" s="56"/>
      <c r="L1222" s="56"/>
      <c r="M1222" s="56"/>
      <c r="N1222" s="56"/>
      <c r="O1222" s="56"/>
      <c r="P1222" s="56"/>
      <c r="Q1222" s="56"/>
      <c r="R1222" s="56"/>
      <c r="S1222" s="56"/>
      <c r="T1222" s="56"/>
      <c r="U1222" s="56"/>
      <c r="V1222" s="56"/>
      <c r="W1222" s="56"/>
      <c r="X1222" s="56"/>
    </row>
    <row r="1223" spans="3:24">
      <c r="C1223" s="56"/>
      <c r="D1223" s="56"/>
      <c r="E1223" s="56"/>
      <c r="F1223" s="56"/>
      <c r="G1223" s="56"/>
      <c r="H1223" s="56"/>
      <c r="I1223" s="56"/>
      <c r="J1223" s="56"/>
      <c r="K1223" s="56"/>
      <c r="L1223" s="56"/>
      <c r="M1223" s="56"/>
      <c r="N1223" s="56"/>
      <c r="O1223" s="56"/>
      <c r="P1223" s="56"/>
      <c r="Q1223" s="56"/>
      <c r="R1223" s="56"/>
      <c r="S1223" s="56"/>
      <c r="T1223" s="56"/>
      <c r="U1223" s="56"/>
      <c r="V1223" s="56"/>
      <c r="W1223" s="56"/>
      <c r="X1223" s="56"/>
    </row>
    <row r="1224" spans="3:24">
      <c r="C1224" s="56"/>
      <c r="D1224" s="56"/>
      <c r="E1224" s="56"/>
      <c r="F1224" s="56"/>
      <c r="G1224" s="56"/>
      <c r="H1224" s="56"/>
      <c r="I1224" s="56"/>
      <c r="J1224" s="56"/>
      <c r="K1224" s="56"/>
      <c r="L1224" s="56"/>
      <c r="M1224" s="56"/>
      <c r="N1224" s="56"/>
      <c r="O1224" s="56"/>
      <c r="P1224" s="56"/>
      <c r="Q1224" s="56"/>
      <c r="R1224" s="56"/>
      <c r="S1224" s="56"/>
      <c r="T1224" s="56"/>
      <c r="U1224" s="56"/>
      <c r="V1224" s="56"/>
      <c r="W1224" s="56"/>
      <c r="X1224" s="56"/>
    </row>
    <row r="1225" spans="3:24">
      <c r="C1225" s="56"/>
      <c r="D1225" s="56"/>
      <c r="E1225" s="56"/>
      <c r="F1225" s="56"/>
      <c r="G1225" s="56"/>
      <c r="H1225" s="56"/>
      <c r="I1225" s="56"/>
      <c r="J1225" s="56"/>
      <c r="K1225" s="56"/>
      <c r="L1225" s="56"/>
      <c r="M1225" s="56"/>
      <c r="N1225" s="56"/>
      <c r="O1225" s="56"/>
      <c r="P1225" s="56"/>
      <c r="Q1225" s="56"/>
      <c r="R1225" s="56"/>
      <c r="S1225" s="56"/>
      <c r="T1225" s="56"/>
      <c r="U1225" s="56"/>
      <c r="V1225" s="56"/>
      <c r="W1225" s="56"/>
      <c r="X1225" s="56"/>
    </row>
    <row r="1226" spans="3:24">
      <c r="C1226" s="56"/>
      <c r="D1226" s="56"/>
      <c r="E1226" s="56"/>
      <c r="F1226" s="56"/>
      <c r="G1226" s="56"/>
      <c r="H1226" s="56"/>
      <c r="I1226" s="56"/>
      <c r="J1226" s="56"/>
      <c r="K1226" s="56"/>
      <c r="L1226" s="56"/>
      <c r="M1226" s="56"/>
      <c r="N1226" s="56"/>
      <c r="O1226" s="56"/>
      <c r="P1226" s="56"/>
      <c r="Q1226" s="56"/>
      <c r="R1226" s="56"/>
      <c r="S1226" s="56"/>
      <c r="T1226" s="56"/>
      <c r="U1226" s="56"/>
      <c r="V1226" s="56"/>
      <c r="W1226" s="56"/>
      <c r="X1226" s="56"/>
    </row>
    <row r="1227" spans="3:24">
      <c r="C1227" s="56"/>
      <c r="D1227" s="56"/>
      <c r="E1227" s="56"/>
      <c r="F1227" s="56"/>
      <c r="G1227" s="56"/>
      <c r="H1227" s="56"/>
      <c r="I1227" s="56"/>
      <c r="J1227" s="56"/>
      <c r="K1227" s="56"/>
      <c r="L1227" s="56"/>
      <c r="M1227" s="56"/>
      <c r="N1227" s="56"/>
      <c r="O1227" s="56"/>
      <c r="P1227" s="56"/>
      <c r="Q1227" s="56"/>
      <c r="R1227" s="56"/>
      <c r="S1227" s="56"/>
      <c r="T1227" s="56"/>
      <c r="U1227" s="56"/>
      <c r="V1227" s="56"/>
      <c r="W1227" s="56"/>
      <c r="X1227" s="56"/>
    </row>
    <row r="1228" spans="3:24">
      <c r="C1228" s="56"/>
      <c r="D1228" s="56"/>
      <c r="E1228" s="56"/>
      <c r="F1228" s="56"/>
      <c r="G1228" s="56"/>
      <c r="H1228" s="56"/>
      <c r="I1228" s="56"/>
      <c r="J1228" s="56"/>
      <c r="K1228" s="56"/>
      <c r="L1228" s="56"/>
      <c r="M1228" s="56"/>
      <c r="N1228" s="56"/>
      <c r="O1228" s="56"/>
      <c r="P1228" s="56"/>
      <c r="Q1228" s="56"/>
      <c r="R1228" s="56"/>
      <c r="S1228" s="56"/>
      <c r="T1228" s="56"/>
      <c r="U1228" s="56"/>
      <c r="V1228" s="56"/>
      <c r="W1228" s="56"/>
      <c r="X1228" s="56"/>
    </row>
    <row r="1229" spans="3:24">
      <c r="C1229" s="56"/>
      <c r="D1229" s="56"/>
      <c r="E1229" s="56"/>
      <c r="F1229" s="56"/>
      <c r="G1229" s="56"/>
      <c r="H1229" s="56"/>
      <c r="I1229" s="56"/>
      <c r="J1229" s="56"/>
      <c r="K1229" s="56"/>
      <c r="L1229" s="56"/>
      <c r="M1229" s="56"/>
      <c r="N1229" s="56"/>
      <c r="O1229" s="56"/>
      <c r="P1229" s="56"/>
      <c r="Q1229" s="56"/>
      <c r="R1229" s="56"/>
      <c r="S1229" s="56"/>
      <c r="T1229" s="56"/>
      <c r="U1229" s="56"/>
      <c r="V1229" s="56"/>
      <c r="W1229" s="56"/>
      <c r="X1229" s="56"/>
    </row>
    <row r="1230" spans="3:24">
      <c r="C1230" s="56"/>
      <c r="D1230" s="56"/>
      <c r="E1230" s="56"/>
      <c r="F1230" s="56"/>
      <c r="G1230" s="56"/>
      <c r="H1230" s="56"/>
      <c r="I1230" s="56"/>
      <c r="J1230" s="56"/>
      <c r="K1230" s="56"/>
      <c r="L1230" s="56"/>
      <c r="M1230" s="56"/>
      <c r="N1230" s="56"/>
      <c r="O1230" s="56"/>
      <c r="P1230" s="56"/>
      <c r="Q1230" s="56"/>
      <c r="R1230" s="56"/>
      <c r="S1230" s="56"/>
      <c r="T1230" s="56"/>
      <c r="U1230" s="56"/>
      <c r="V1230" s="56"/>
      <c r="W1230" s="56"/>
      <c r="X1230" s="56"/>
    </row>
    <row r="1231" spans="3:24">
      <c r="C1231" s="56"/>
      <c r="D1231" s="56"/>
      <c r="E1231" s="56"/>
      <c r="F1231" s="56"/>
      <c r="G1231" s="56"/>
      <c r="H1231" s="56"/>
      <c r="I1231" s="56"/>
      <c r="J1231" s="56"/>
      <c r="K1231" s="56"/>
      <c r="L1231" s="56"/>
      <c r="M1231" s="56"/>
      <c r="N1231" s="56"/>
      <c r="O1231" s="56"/>
      <c r="P1231" s="56"/>
      <c r="Q1231" s="56"/>
      <c r="R1231" s="56"/>
      <c r="S1231" s="56"/>
      <c r="T1231" s="56"/>
      <c r="U1231" s="56"/>
      <c r="V1231" s="56"/>
      <c r="W1231" s="56"/>
      <c r="X1231" s="56"/>
    </row>
    <row r="1232" spans="3:24">
      <c r="C1232" s="56"/>
      <c r="D1232" s="56"/>
      <c r="E1232" s="56"/>
      <c r="F1232" s="56"/>
      <c r="G1232" s="56"/>
      <c r="H1232" s="56"/>
      <c r="I1232" s="56"/>
      <c r="J1232" s="56"/>
      <c r="K1232" s="56"/>
      <c r="L1232" s="56"/>
      <c r="M1232" s="56"/>
      <c r="N1232" s="56"/>
      <c r="O1232" s="56"/>
      <c r="P1232" s="56"/>
      <c r="Q1232" s="56"/>
      <c r="R1232" s="56"/>
      <c r="S1232" s="56"/>
      <c r="T1232" s="56"/>
      <c r="U1232" s="56"/>
      <c r="V1232" s="56"/>
      <c r="W1232" s="56"/>
      <c r="X1232" s="56"/>
    </row>
    <row r="1233" spans="3:24">
      <c r="C1233" s="56"/>
      <c r="D1233" s="56"/>
      <c r="E1233" s="56"/>
      <c r="F1233" s="56"/>
      <c r="G1233" s="56"/>
      <c r="H1233" s="56"/>
      <c r="I1233" s="56"/>
      <c r="J1233" s="56"/>
      <c r="K1233" s="56"/>
      <c r="L1233" s="56"/>
      <c r="M1233" s="56"/>
      <c r="N1233" s="56"/>
      <c r="O1233" s="56"/>
      <c r="P1233" s="56"/>
      <c r="Q1233" s="56"/>
      <c r="R1233" s="56"/>
      <c r="S1233" s="56"/>
      <c r="T1233" s="56"/>
      <c r="U1233" s="56"/>
      <c r="V1233" s="56"/>
      <c r="W1233" s="56"/>
      <c r="X1233" s="56"/>
    </row>
    <row r="1234" spans="3:24">
      <c r="C1234" s="56"/>
      <c r="D1234" s="56"/>
      <c r="E1234" s="56"/>
      <c r="F1234" s="56"/>
      <c r="G1234" s="56"/>
      <c r="H1234" s="56"/>
      <c r="I1234" s="56"/>
      <c r="J1234" s="56"/>
      <c r="K1234" s="56"/>
      <c r="L1234" s="56"/>
      <c r="M1234" s="56"/>
      <c r="N1234" s="56"/>
      <c r="O1234" s="56"/>
      <c r="P1234" s="56"/>
      <c r="Q1234" s="56"/>
      <c r="R1234" s="56"/>
      <c r="S1234" s="56"/>
      <c r="T1234" s="56"/>
      <c r="U1234" s="56"/>
      <c r="V1234" s="56"/>
      <c r="W1234" s="56"/>
      <c r="X1234" s="56"/>
    </row>
    <row r="1235" spans="3:24">
      <c r="C1235" s="56"/>
      <c r="D1235" s="56"/>
      <c r="E1235" s="56"/>
      <c r="F1235" s="56"/>
      <c r="G1235" s="56"/>
      <c r="H1235" s="56"/>
      <c r="I1235" s="56"/>
      <c r="J1235" s="56"/>
      <c r="K1235" s="56"/>
      <c r="L1235" s="56"/>
      <c r="M1235" s="56"/>
      <c r="N1235" s="56"/>
      <c r="O1235" s="56"/>
      <c r="P1235" s="56"/>
      <c r="Q1235" s="56"/>
      <c r="R1235" s="56"/>
      <c r="S1235" s="56"/>
      <c r="T1235" s="56"/>
      <c r="U1235" s="56"/>
      <c r="V1235" s="56"/>
      <c r="W1235" s="56"/>
      <c r="X1235" s="56"/>
    </row>
    <row r="1236" spans="3:24">
      <c r="C1236" s="56"/>
      <c r="D1236" s="56"/>
      <c r="E1236" s="56"/>
      <c r="F1236" s="56"/>
      <c r="G1236" s="56"/>
      <c r="H1236" s="56"/>
      <c r="I1236" s="56"/>
      <c r="J1236" s="56"/>
      <c r="K1236" s="56"/>
      <c r="L1236" s="56"/>
      <c r="M1236" s="56"/>
      <c r="N1236" s="56"/>
      <c r="O1236" s="56"/>
      <c r="P1236" s="56"/>
      <c r="Q1236" s="56"/>
      <c r="R1236" s="56"/>
      <c r="S1236" s="56"/>
      <c r="T1236" s="56"/>
      <c r="U1236" s="56"/>
      <c r="V1236" s="56"/>
      <c r="W1236" s="56"/>
      <c r="X1236" s="56"/>
    </row>
    <row r="1237" spans="3:24">
      <c r="C1237" s="56"/>
      <c r="D1237" s="56"/>
      <c r="E1237" s="56"/>
      <c r="F1237" s="56"/>
      <c r="G1237" s="56"/>
      <c r="H1237" s="56"/>
      <c r="I1237" s="56"/>
      <c r="J1237" s="56"/>
      <c r="K1237" s="56"/>
      <c r="L1237" s="56"/>
      <c r="M1237" s="56"/>
      <c r="N1237" s="56"/>
      <c r="O1237" s="56"/>
      <c r="P1237" s="56"/>
      <c r="Q1237" s="56"/>
      <c r="R1237" s="56"/>
      <c r="S1237" s="56"/>
      <c r="T1237" s="56"/>
      <c r="U1237" s="56"/>
      <c r="V1237" s="56"/>
      <c r="W1237" s="56"/>
      <c r="X1237" s="56"/>
    </row>
    <row r="1238" spans="3:24">
      <c r="C1238" s="56"/>
      <c r="D1238" s="56"/>
      <c r="E1238" s="56"/>
      <c r="F1238" s="56"/>
      <c r="G1238" s="56"/>
      <c r="H1238" s="56"/>
      <c r="I1238" s="56"/>
      <c r="J1238" s="56"/>
      <c r="K1238" s="56"/>
      <c r="L1238" s="56"/>
      <c r="M1238" s="56"/>
      <c r="N1238" s="56"/>
      <c r="O1238" s="56"/>
      <c r="P1238" s="56"/>
      <c r="Q1238" s="56"/>
      <c r="R1238" s="56"/>
      <c r="S1238" s="56"/>
      <c r="T1238" s="56"/>
      <c r="U1238" s="56"/>
      <c r="V1238" s="56"/>
      <c r="W1238" s="56"/>
      <c r="X1238" s="56"/>
    </row>
    <row r="1239" spans="3:24">
      <c r="C1239" s="56"/>
      <c r="D1239" s="56"/>
      <c r="E1239" s="56"/>
      <c r="F1239" s="56"/>
      <c r="G1239" s="56"/>
      <c r="H1239" s="56"/>
      <c r="I1239" s="56"/>
      <c r="J1239" s="56"/>
      <c r="K1239" s="56"/>
      <c r="L1239" s="56"/>
      <c r="M1239" s="56"/>
      <c r="N1239" s="56"/>
      <c r="O1239" s="56"/>
      <c r="P1239" s="56"/>
      <c r="Q1239" s="56"/>
      <c r="R1239" s="56"/>
      <c r="S1239" s="56"/>
      <c r="T1239" s="56"/>
      <c r="U1239" s="56"/>
      <c r="V1239" s="56"/>
      <c r="W1239" s="56"/>
      <c r="X1239" s="56"/>
    </row>
    <row r="1240" spans="3:24">
      <c r="C1240" s="56"/>
      <c r="D1240" s="56"/>
      <c r="E1240" s="56"/>
      <c r="F1240" s="56"/>
      <c r="G1240" s="56"/>
      <c r="H1240" s="56"/>
      <c r="I1240" s="56"/>
      <c r="J1240" s="56"/>
      <c r="K1240" s="56"/>
      <c r="L1240" s="56"/>
      <c r="M1240" s="56"/>
      <c r="N1240" s="56"/>
      <c r="O1240" s="56"/>
      <c r="P1240" s="56"/>
      <c r="Q1240" s="56"/>
      <c r="R1240" s="56"/>
      <c r="S1240" s="56"/>
      <c r="T1240" s="56"/>
      <c r="U1240" s="56"/>
      <c r="V1240" s="56"/>
      <c r="W1240" s="56"/>
      <c r="X1240" s="56"/>
    </row>
    <row r="1241" spans="3:24">
      <c r="C1241" s="56"/>
      <c r="D1241" s="56"/>
      <c r="E1241" s="56"/>
      <c r="F1241" s="56"/>
      <c r="G1241" s="56"/>
      <c r="H1241" s="56"/>
      <c r="I1241" s="56"/>
      <c r="J1241" s="56"/>
      <c r="K1241" s="56"/>
      <c r="L1241" s="56"/>
      <c r="M1241" s="56"/>
      <c r="N1241" s="56"/>
      <c r="O1241" s="56"/>
      <c r="P1241" s="56"/>
      <c r="Q1241" s="56"/>
      <c r="R1241" s="56"/>
      <c r="S1241" s="56"/>
      <c r="T1241" s="56"/>
      <c r="U1241" s="56"/>
      <c r="V1241" s="56"/>
      <c r="W1241" s="56"/>
      <c r="X1241" s="56"/>
    </row>
    <row r="1242" spans="3:24">
      <c r="C1242" s="56"/>
      <c r="D1242" s="56"/>
      <c r="E1242" s="56"/>
      <c r="F1242" s="56"/>
      <c r="G1242" s="56"/>
      <c r="H1242" s="56"/>
      <c r="I1242" s="56"/>
      <c r="J1242" s="56"/>
      <c r="K1242" s="56"/>
      <c r="L1242" s="56"/>
      <c r="M1242" s="56"/>
      <c r="N1242" s="56"/>
      <c r="O1242" s="56"/>
      <c r="P1242" s="56"/>
      <c r="Q1242" s="56"/>
      <c r="R1242" s="56"/>
      <c r="S1242" s="56"/>
      <c r="T1242" s="56"/>
      <c r="U1242" s="56"/>
      <c r="V1242" s="56"/>
      <c r="W1242" s="56"/>
      <c r="X1242" s="56"/>
    </row>
    <row r="1243" spans="3:24">
      <c r="C1243" s="56"/>
      <c r="D1243" s="56"/>
      <c r="E1243" s="56"/>
      <c r="F1243" s="56"/>
      <c r="G1243" s="56"/>
      <c r="H1243" s="56"/>
      <c r="I1243" s="56"/>
      <c r="J1243" s="56"/>
      <c r="K1243" s="56"/>
      <c r="L1243" s="56"/>
      <c r="M1243" s="56"/>
      <c r="N1243" s="56"/>
      <c r="O1243" s="56"/>
      <c r="P1243" s="56"/>
      <c r="Q1243" s="56"/>
      <c r="R1243" s="56"/>
      <c r="S1243" s="56"/>
      <c r="T1243" s="56"/>
      <c r="U1243" s="56"/>
      <c r="V1243" s="56"/>
      <c r="W1243" s="56"/>
      <c r="X1243" s="56"/>
    </row>
    <row r="1244" spans="3:24">
      <c r="C1244" s="56"/>
      <c r="D1244" s="56"/>
      <c r="E1244" s="56"/>
      <c r="F1244" s="56"/>
      <c r="G1244" s="56"/>
      <c r="H1244" s="56"/>
      <c r="I1244" s="56"/>
      <c r="J1244" s="56"/>
      <c r="K1244" s="56"/>
      <c r="L1244" s="56"/>
      <c r="M1244" s="56"/>
      <c r="N1244" s="56"/>
      <c r="O1244" s="56"/>
      <c r="P1244" s="56"/>
      <c r="Q1244" s="56"/>
      <c r="R1244" s="56"/>
      <c r="S1244" s="56"/>
      <c r="T1244" s="56"/>
      <c r="U1244" s="56"/>
      <c r="V1244" s="56"/>
      <c r="W1244" s="56"/>
      <c r="X1244" s="56"/>
    </row>
    <row r="1245" spans="3:24">
      <c r="C1245" s="56"/>
      <c r="D1245" s="56"/>
      <c r="E1245" s="56"/>
      <c r="F1245" s="56"/>
      <c r="G1245" s="56"/>
      <c r="H1245" s="56"/>
      <c r="I1245" s="56"/>
      <c r="J1245" s="56"/>
      <c r="K1245" s="56"/>
      <c r="L1245" s="56"/>
      <c r="M1245" s="56"/>
      <c r="N1245" s="56"/>
      <c r="O1245" s="56"/>
      <c r="P1245" s="56"/>
      <c r="Q1245" s="56"/>
      <c r="R1245" s="56"/>
      <c r="S1245" s="56"/>
      <c r="T1245" s="56"/>
      <c r="U1245" s="56"/>
      <c r="V1245" s="56"/>
      <c r="W1245" s="56"/>
      <c r="X1245" s="56"/>
    </row>
    <row r="1246" spans="3:24">
      <c r="C1246" s="56"/>
      <c r="D1246" s="56"/>
      <c r="E1246" s="56"/>
      <c r="F1246" s="56"/>
      <c r="G1246" s="56"/>
      <c r="H1246" s="56"/>
      <c r="I1246" s="56"/>
      <c r="J1246" s="56"/>
      <c r="K1246" s="56"/>
      <c r="L1246" s="56"/>
      <c r="M1246" s="56"/>
      <c r="N1246" s="56"/>
      <c r="O1246" s="56"/>
      <c r="P1246" s="56"/>
      <c r="Q1246" s="56"/>
      <c r="R1246" s="56"/>
      <c r="S1246" s="56"/>
      <c r="T1246" s="56"/>
      <c r="U1246" s="56"/>
      <c r="V1246" s="56"/>
      <c r="W1246" s="56"/>
      <c r="X1246" s="56"/>
    </row>
    <row r="1247" spans="3:24">
      <c r="C1247" s="56"/>
      <c r="D1247" s="56"/>
      <c r="E1247" s="56"/>
      <c r="F1247" s="56"/>
      <c r="G1247" s="56"/>
      <c r="H1247" s="56"/>
      <c r="I1247" s="56"/>
      <c r="J1247" s="56"/>
      <c r="K1247" s="56"/>
      <c r="L1247" s="56"/>
      <c r="M1247" s="56"/>
      <c r="N1247" s="56"/>
      <c r="O1247" s="56"/>
      <c r="P1247" s="56"/>
      <c r="Q1247" s="56"/>
      <c r="R1247" s="56"/>
      <c r="S1247" s="56"/>
      <c r="T1247" s="56"/>
      <c r="U1247" s="56"/>
      <c r="V1247" s="56"/>
      <c r="W1247" s="56"/>
      <c r="X1247" s="56"/>
    </row>
    <row r="1248" spans="3:24">
      <c r="C1248" s="56"/>
      <c r="D1248" s="56"/>
      <c r="E1248" s="56"/>
      <c r="F1248" s="56"/>
      <c r="G1248" s="56"/>
      <c r="H1248" s="56"/>
      <c r="I1248" s="56"/>
      <c r="J1248" s="56"/>
      <c r="K1248" s="56"/>
      <c r="L1248" s="56"/>
      <c r="M1248" s="56"/>
      <c r="N1248" s="56"/>
      <c r="O1248" s="56"/>
      <c r="P1248" s="56"/>
      <c r="Q1248" s="56"/>
      <c r="R1248" s="56"/>
      <c r="S1248" s="56"/>
      <c r="T1248" s="56"/>
      <c r="U1248" s="56"/>
      <c r="V1248" s="56"/>
      <c r="W1248" s="56"/>
      <c r="X1248" s="56"/>
    </row>
    <row r="1249" spans="3:24">
      <c r="C1249" s="56"/>
      <c r="D1249" s="56"/>
      <c r="E1249" s="56"/>
      <c r="F1249" s="56"/>
      <c r="G1249" s="56"/>
      <c r="H1249" s="56"/>
      <c r="I1249" s="56"/>
      <c r="J1249" s="56"/>
      <c r="K1249" s="56"/>
      <c r="L1249" s="56"/>
      <c r="M1249" s="56"/>
      <c r="N1249" s="56"/>
      <c r="O1249" s="56"/>
      <c r="P1249" s="56"/>
      <c r="Q1249" s="56"/>
      <c r="R1249" s="56"/>
      <c r="S1249" s="56"/>
      <c r="T1249" s="56"/>
      <c r="U1249" s="56"/>
      <c r="V1249" s="56"/>
      <c r="W1249" s="56"/>
      <c r="X1249" s="56"/>
    </row>
    <row r="1250" spans="3:24">
      <c r="C1250" s="56"/>
      <c r="D1250" s="56"/>
      <c r="E1250" s="56"/>
      <c r="F1250" s="56"/>
      <c r="G1250" s="56"/>
      <c r="H1250" s="56"/>
      <c r="I1250" s="56"/>
      <c r="J1250" s="56"/>
      <c r="K1250" s="56"/>
      <c r="L1250" s="56"/>
      <c r="M1250" s="56"/>
      <c r="N1250" s="56"/>
      <c r="O1250" s="56"/>
      <c r="P1250" s="56"/>
      <c r="Q1250" s="56"/>
      <c r="R1250" s="56"/>
      <c r="S1250" s="56"/>
      <c r="T1250" s="56"/>
      <c r="U1250" s="56"/>
      <c r="V1250" s="56"/>
      <c r="W1250" s="56"/>
      <c r="X1250" s="56"/>
    </row>
    <row r="1251" spans="3:24">
      <c r="C1251" s="56"/>
      <c r="D1251" s="56"/>
      <c r="E1251" s="56"/>
      <c r="F1251" s="56"/>
      <c r="G1251" s="56"/>
      <c r="H1251" s="56"/>
      <c r="I1251" s="56"/>
      <c r="J1251" s="56"/>
      <c r="K1251" s="56"/>
      <c r="L1251" s="56"/>
      <c r="M1251" s="56"/>
      <c r="N1251" s="56"/>
      <c r="O1251" s="56"/>
      <c r="P1251" s="56"/>
      <c r="Q1251" s="56"/>
      <c r="R1251" s="56"/>
      <c r="S1251" s="56"/>
      <c r="T1251" s="56"/>
      <c r="U1251" s="56"/>
      <c r="V1251" s="56"/>
      <c r="W1251" s="56"/>
      <c r="X1251" s="56"/>
    </row>
    <row r="1252" spans="3:24">
      <c r="C1252" s="56"/>
      <c r="D1252" s="56"/>
      <c r="E1252" s="56"/>
      <c r="F1252" s="56"/>
      <c r="G1252" s="56"/>
      <c r="H1252" s="56"/>
      <c r="I1252" s="56"/>
      <c r="J1252" s="56"/>
      <c r="K1252" s="56"/>
      <c r="L1252" s="56"/>
      <c r="M1252" s="56"/>
      <c r="N1252" s="56"/>
      <c r="O1252" s="56"/>
      <c r="P1252" s="56"/>
      <c r="Q1252" s="56"/>
      <c r="R1252" s="56"/>
      <c r="S1252" s="56"/>
      <c r="T1252" s="56"/>
      <c r="U1252" s="56"/>
      <c r="V1252" s="56"/>
      <c r="W1252" s="56"/>
      <c r="X1252" s="56"/>
    </row>
    <row r="1253" spans="3:24">
      <c r="C1253" s="56"/>
      <c r="D1253" s="56"/>
      <c r="E1253" s="56"/>
      <c r="F1253" s="56"/>
      <c r="G1253" s="56"/>
      <c r="H1253" s="56"/>
      <c r="I1253" s="56"/>
      <c r="J1253" s="56"/>
      <c r="K1253" s="56"/>
      <c r="L1253" s="56"/>
      <c r="M1253" s="56"/>
      <c r="N1253" s="56"/>
      <c r="O1253" s="56"/>
      <c r="P1253" s="56"/>
      <c r="Q1253" s="56"/>
      <c r="R1253" s="56"/>
      <c r="S1253" s="56"/>
      <c r="T1253" s="56"/>
      <c r="U1253" s="56"/>
      <c r="V1253" s="56"/>
      <c r="W1253" s="56"/>
      <c r="X1253" s="56"/>
    </row>
    <row r="1254" spans="3:24">
      <c r="C1254" s="56"/>
      <c r="D1254" s="56"/>
      <c r="E1254" s="56"/>
      <c r="F1254" s="56"/>
      <c r="G1254" s="56"/>
      <c r="H1254" s="56"/>
      <c r="I1254" s="56"/>
      <c r="J1254" s="56"/>
      <c r="K1254" s="56"/>
      <c r="L1254" s="56"/>
      <c r="M1254" s="56"/>
      <c r="N1254" s="56"/>
      <c r="O1254" s="56"/>
      <c r="P1254" s="56"/>
      <c r="Q1254" s="56"/>
      <c r="R1254" s="56"/>
      <c r="S1254" s="56"/>
      <c r="T1254" s="56"/>
      <c r="U1254" s="56"/>
      <c r="V1254" s="56"/>
      <c r="W1254" s="56"/>
      <c r="X1254" s="56"/>
    </row>
    <row r="1255" spans="3:24">
      <c r="C1255" s="56"/>
      <c r="D1255" s="56"/>
      <c r="E1255" s="56"/>
      <c r="F1255" s="56"/>
      <c r="G1255" s="56"/>
      <c r="H1255" s="56"/>
      <c r="I1255" s="56"/>
      <c r="J1255" s="56"/>
      <c r="K1255" s="56"/>
      <c r="L1255" s="56"/>
      <c r="M1255" s="56"/>
      <c r="N1255" s="56"/>
      <c r="O1255" s="56"/>
      <c r="P1255" s="56"/>
      <c r="Q1255" s="56"/>
      <c r="R1255" s="56"/>
      <c r="S1255" s="56"/>
      <c r="T1255" s="56"/>
      <c r="U1255" s="56"/>
      <c r="V1255" s="56"/>
      <c r="W1255" s="56"/>
      <c r="X1255" s="56"/>
    </row>
    <row r="1256" spans="3:24">
      <c r="C1256" s="56"/>
      <c r="D1256" s="56"/>
      <c r="E1256" s="56"/>
      <c r="F1256" s="56"/>
      <c r="G1256" s="56"/>
      <c r="H1256" s="56"/>
      <c r="I1256" s="56"/>
      <c r="J1256" s="56"/>
      <c r="K1256" s="56"/>
      <c r="L1256" s="56"/>
      <c r="M1256" s="56"/>
      <c r="N1256" s="56"/>
      <c r="O1256" s="56"/>
      <c r="P1256" s="56"/>
      <c r="Q1256" s="56"/>
      <c r="R1256" s="56"/>
      <c r="S1256" s="56"/>
      <c r="T1256" s="56"/>
      <c r="U1256" s="56"/>
      <c r="V1256" s="56"/>
      <c r="W1256" s="56"/>
      <c r="X1256" s="56"/>
    </row>
    <row r="1257" spans="3:24">
      <c r="C1257" s="56"/>
      <c r="D1257" s="56"/>
      <c r="E1257" s="56"/>
      <c r="F1257" s="56"/>
      <c r="G1257" s="56"/>
      <c r="H1257" s="56"/>
      <c r="I1257" s="56"/>
      <c r="J1257" s="56"/>
      <c r="K1257" s="56"/>
      <c r="L1257" s="56"/>
      <c r="M1257" s="56"/>
      <c r="N1257" s="56"/>
      <c r="O1257" s="56"/>
      <c r="P1257" s="56"/>
      <c r="Q1257" s="56"/>
      <c r="R1257" s="56"/>
      <c r="S1257" s="56"/>
      <c r="T1257" s="56"/>
      <c r="U1257" s="56"/>
      <c r="V1257" s="56"/>
      <c r="W1257" s="56"/>
      <c r="X1257" s="56"/>
    </row>
    <row r="1258" spans="3:24">
      <c r="C1258" s="56"/>
      <c r="D1258" s="56"/>
      <c r="E1258" s="56"/>
      <c r="F1258" s="56"/>
      <c r="G1258" s="56"/>
      <c r="H1258" s="56"/>
      <c r="I1258" s="56"/>
      <c r="J1258" s="56"/>
      <c r="K1258" s="56"/>
      <c r="L1258" s="56"/>
      <c r="M1258" s="56"/>
      <c r="N1258" s="56"/>
      <c r="O1258" s="56"/>
      <c r="P1258" s="56"/>
      <c r="Q1258" s="56"/>
      <c r="R1258" s="56"/>
      <c r="S1258" s="56"/>
      <c r="T1258" s="56"/>
      <c r="U1258" s="56"/>
      <c r="V1258" s="56"/>
      <c r="W1258" s="56"/>
      <c r="X1258" s="56"/>
    </row>
    <row r="1259" spans="3:24">
      <c r="C1259" s="56"/>
      <c r="D1259" s="56"/>
      <c r="E1259" s="56"/>
      <c r="F1259" s="56"/>
      <c r="G1259" s="56"/>
      <c r="H1259" s="56"/>
      <c r="I1259" s="56"/>
      <c r="J1259" s="56"/>
      <c r="K1259" s="56"/>
      <c r="L1259" s="56"/>
      <c r="M1259" s="56"/>
      <c r="N1259" s="56"/>
      <c r="O1259" s="56"/>
      <c r="P1259" s="56"/>
      <c r="Q1259" s="56"/>
      <c r="R1259" s="56"/>
      <c r="S1259" s="56"/>
      <c r="T1259" s="56"/>
      <c r="U1259" s="56"/>
      <c r="V1259" s="56"/>
      <c r="W1259" s="56"/>
      <c r="X1259" s="56"/>
    </row>
    <row r="1260" spans="3:24">
      <c r="C1260" s="56"/>
      <c r="D1260" s="56"/>
      <c r="E1260" s="56"/>
      <c r="F1260" s="56"/>
      <c r="G1260" s="56"/>
      <c r="H1260" s="56"/>
      <c r="I1260" s="56"/>
      <c r="J1260" s="56"/>
      <c r="K1260" s="56"/>
      <c r="L1260" s="56"/>
      <c r="M1260" s="56"/>
      <c r="N1260" s="56"/>
      <c r="O1260" s="56"/>
      <c r="P1260" s="56"/>
      <c r="Q1260" s="56"/>
      <c r="R1260" s="56"/>
      <c r="S1260" s="56"/>
      <c r="T1260" s="56"/>
      <c r="U1260" s="56"/>
      <c r="V1260" s="56"/>
      <c r="W1260" s="56"/>
      <c r="X1260" s="56"/>
    </row>
    <row r="1261" spans="3:24">
      <c r="C1261" s="56"/>
      <c r="D1261" s="56"/>
      <c r="E1261" s="56"/>
      <c r="F1261" s="56"/>
      <c r="G1261" s="56"/>
      <c r="H1261" s="56"/>
      <c r="I1261" s="56"/>
      <c r="J1261" s="56"/>
      <c r="K1261" s="56"/>
      <c r="L1261" s="56"/>
      <c r="M1261" s="56"/>
      <c r="N1261" s="56"/>
      <c r="O1261" s="56"/>
      <c r="P1261" s="56"/>
      <c r="Q1261" s="56"/>
      <c r="R1261" s="56"/>
      <c r="S1261" s="56"/>
      <c r="T1261" s="56"/>
      <c r="U1261" s="56"/>
      <c r="V1261" s="56"/>
      <c r="W1261" s="56"/>
      <c r="X1261" s="56"/>
    </row>
    <row r="1262" spans="3:24">
      <c r="C1262" s="56"/>
      <c r="D1262" s="56"/>
      <c r="E1262" s="56"/>
      <c r="F1262" s="56"/>
      <c r="G1262" s="56"/>
      <c r="H1262" s="56"/>
      <c r="I1262" s="56"/>
      <c r="J1262" s="56"/>
      <c r="K1262" s="56"/>
      <c r="L1262" s="56"/>
      <c r="M1262" s="56"/>
      <c r="N1262" s="56"/>
      <c r="O1262" s="56"/>
      <c r="P1262" s="56"/>
      <c r="Q1262" s="56"/>
      <c r="R1262" s="56"/>
      <c r="S1262" s="56"/>
      <c r="T1262" s="56"/>
      <c r="U1262" s="56"/>
      <c r="V1262" s="56"/>
      <c r="W1262" s="56"/>
      <c r="X1262" s="56"/>
    </row>
    <row r="1263" spans="3:24">
      <c r="C1263" s="56"/>
      <c r="D1263" s="56"/>
      <c r="E1263" s="56"/>
      <c r="F1263" s="56"/>
      <c r="G1263" s="56"/>
      <c r="H1263" s="56"/>
      <c r="I1263" s="56"/>
      <c r="J1263" s="56"/>
      <c r="K1263" s="56"/>
      <c r="L1263" s="56"/>
      <c r="M1263" s="56"/>
      <c r="N1263" s="56"/>
      <c r="O1263" s="56"/>
      <c r="P1263" s="56"/>
      <c r="Q1263" s="56"/>
      <c r="R1263" s="56"/>
      <c r="S1263" s="56"/>
      <c r="T1263" s="56"/>
      <c r="U1263" s="56"/>
      <c r="V1263" s="56"/>
      <c r="W1263" s="56"/>
      <c r="X1263" s="56"/>
    </row>
    <row r="1264" spans="3:24">
      <c r="C1264" s="56"/>
      <c r="D1264" s="56"/>
      <c r="E1264" s="56"/>
      <c r="F1264" s="56"/>
      <c r="G1264" s="56"/>
      <c r="H1264" s="56"/>
      <c r="I1264" s="56"/>
      <c r="J1264" s="56"/>
      <c r="K1264" s="56"/>
      <c r="L1264" s="56"/>
      <c r="M1264" s="56"/>
      <c r="N1264" s="56"/>
      <c r="O1264" s="56"/>
      <c r="P1264" s="56"/>
      <c r="Q1264" s="56"/>
      <c r="R1264" s="56"/>
      <c r="S1264" s="56"/>
      <c r="T1264" s="56"/>
      <c r="U1264" s="56"/>
      <c r="V1264" s="56"/>
      <c r="W1264" s="56"/>
      <c r="X1264" s="56"/>
    </row>
    <row r="1265" spans="3:24">
      <c r="C1265" s="56"/>
      <c r="D1265" s="56"/>
      <c r="E1265" s="56"/>
      <c r="F1265" s="56"/>
      <c r="G1265" s="56"/>
      <c r="H1265" s="56"/>
      <c r="I1265" s="56"/>
      <c r="J1265" s="56"/>
      <c r="K1265" s="56"/>
      <c r="L1265" s="56"/>
      <c r="M1265" s="56"/>
      <c r="N1265" s="56"/>
      <c r="O1265" s="56"/>
      <c r="P1265" s="56"/>
      <c r="Q1265" s="56"/>
      <c r="R1265" s="56"/>
      <c r="S1265" s="56"/>
      <c r="T1265" s="56"/>
      <c r="U1265" s="56"/>
      <c r="V1265" s="56"/>
      <c r="W1265" s="56"/>
      <c r="X1265" s="56"/>
    </row>
    <row r="1266" spans="3:24">
      <c r="C1266" s="56"/>
      <c r="D1266" s="56"/>
      <c r="E1266" s="56"/>
      <c r="F1266" s="56"/>
      <c r="G1266" s="56"/>
      <c r="H1266" s="56"/>
      <c r="I1266" s="56"/>
      <c r="J1266" s="56"/>
      <c r="K1266" s="56"/>
      <c r="L1266" s="56"/>
      <c r="M1266" s="56"/>
      <c r="N1266" s="56"/>
      <c r="O1266" s="56"/>
      <c r="P1266" s="56"/>
      <c r="Q1266" s="56"/>
      <c r="R1266" s="56"/>
      <c r="S1266" s="56"/>
      <c r="T1266" s="56"/>
      <c r="U1266" s="56"/>
      <c r="V1266" s="56"/>
      <c r="W1266" s="56"/>
      <c r="X1266" s="56"/>
    </row>
    <row r="1267" spans="3:24">
      <c r="C1267" s="56"/>
      <c r="D1267" s="56"/>
      <c r="E1267" s="56"/>
      <c r="F1267" s="56"/>
      <c r="G1267" s="56"/>
      <c r="H1267" s="56"/>
      <c r="I1267" s="56"/>
      <c r="J1267" s="56"/>
      <c r="K1267" s="56"/>
      <c r="L1267" s="56"/>
      <c r="M1267" s="56"/>
      <c r="N1267" s="56"/>
      <c r="O1267" s="56"/>
      <c r="P1267" s="56"/>
      <c r="Q1267" s="56"/>
      <c r="R1267" s="56"/>
      <c r="S1267" s="56"/>
      <c r="T1267" s="56"/>
      <c r="U1267" s="56"/>
      <c r="V1267" s="56"/>
      <c r="W1267" s="56"/>
      <c r="X1267" s="56"/>
    </row>
    <row r="1268" spans="3:24">
      <c r="C1268" s="56"/>
      <c r="D1268" s="56"/>
      <c r="E1268" s="56"/>
      <c r="F1268" s="56"/>
      <c r="G1268" s="56"/>
      <c r="H1268" s="56"/>
      <c r="I1268" s="56"/>
      <c r="J1268" s="56"/>
      <c r="K1268" s="56"/>
      <c r="L1268" s="56"/>
      <c r="M1268" s="56"/>
      <c r="N1268" s="56"/>
      <c r="O1268" s="56"/>
      <c r="P1268" s="56"/>
      <c r="Q1268" s="56"/>
      <c r="R1268" s="56"/>
      <c r="S1268" s="56"/>
      <c r="T1268" s="56"/>
      <c r="U1268" s="56"/>
      <c r="V1268" s="56"/>
      <c r="W1268" s="56"/>
      <c r="X1268" s="56"/>
    </row>
    <row r="1269" spans="3:24">
      <c r="C1269" s="56"/>
      <c r="D1269" s="56"/>
      <c r="E1269" s="56"/>
      <c r="F1269" s="56"/>
      <c r="G1269" s="56"/>
      <c r="H1269" s="56"/>
      <c r="I1269" s="56"/>
      <c r="J1269" s="56"/>
      <c r="K1269" s="56"/>
      <c r="L1269" s="56"/>
      <c r="M1269" s="56"/>
      <c r="N1269" s="56"/>
      <c r="O1269" s="56"/>
      <c r="P1269" s="56"/>
      <c r="Q1269" s="56"/>
      <c r="R1269" s="56"/>
      <c r="S1269" s="56"/>
      <c r="T1269" s="56"/>
      <c r="U1269" s="56"/>
      <c r="V1269" s="56"/>
      <c r="W1269" s="56"/>
      <c r="X1269" s="56"/>
    </row>
    <row r="1270" spans="3:24">
      <c r="C1270" s="56"/>
      <c r="D1270" s="56"/>
      <c r="E1270" s="56"/>
      <c r="F1270" s="56"/>
      <c r="G1270" s="56"/>
      <c r="H1270" s="56"/>
      <c r="I1270" s="56"/>
      <c r="J1270" s="56"/>
      <c r="K1270" s="56"/>
      <c r="L1270" s="56"/>
      <c r="M1270" s="56"/>
      <c r="N1270" s="56"/>
      <c r="O1270" s="56"/>
      <c r="P1270" s="56"/>
      <c r="Q1270" s="56"/>
      <c r="R1270" s="56"/>
      <c r="S1270" s="56"/>
      <c r="T1270" s="56"/>
      <c r="U1270" s="56"/>
      <c r="V1270" s="56"/>
      <c r="W1270" s="56"/>
      <c r="X1270" s="56"/>
    </row>
    <row r="1271" spans="3:24">
      <c r="C1271" s="56"/>
      <c r="D1271" s="56"/>
      <c r="E1271" s="56"/>
      <c r="F1271" s="56"/>
      <c r="G1271" s="56"/>
      <c r="H1271" s="56"/>
      <c r="I1271" s="56"/>
      <c r="J1271" s="56"/>
      <c r="K1271" s="56"/>
      <c r="L1271" s="56"/>
      <c r="M1271" s="56"/>
      <c r="N1271" s="56"/>
      <c r="O1271" s="56"/>
      <c r="P1271" s="56"/>
      <c r="Q1271" s="56"/>
      <c r="R1271" s="56"/>
      <c r="S1271" s="56"/>
      <c r="T1271" s="56"/>
      <c r="U1271" s="56"/>
      <c r="V1271" s="56"/>
      <c r="W1271" s="56"/>
      <c r="X1271" s="56"/>
    </row>
    <row r="1272" spans="3:24">
      <c r="C1272" s="56"/>
      <c r="D1272" s="56"/>
      <c r="E1272" s="56"/>
      <c r="F1272" s="56"/>
      <c r="G1272" s="56"/>
      <c r="H1272" s="56"/>
      <c r="I1272" s="56"/>
      <c r="J1272" s="56"/>
      <c r="K1272" s="56"/>
      <c r="L1272" s="56"/>
      <c r="M1272" s="56"/>
      <c r="N1272" s="56"/>
      <c r="O1272" s="56"/>
      <c r="P1272" s="56"/>
      <c r="Q1272" s="56"/>
      <c r="R1272" s="56"/>
      <c r="S1272" s="56"/>
      <c r="T1272" s="56"/>
      <c r="U1272" s="56"/>
      <c r="V1272" s="56"/>
      <c r="W1272" s="56"/>
      <c r="X1272" s="56"/>
    </row>
    <row r="1273" spans="3:24">
      <c r="C1273" s="56"/>
      <c r="D1273" s="56"/>
      <c r="E1273" s="56"/>
      <c r="F1273" s="56"/>
      <c r="G1273" s="56"/>
      <c r="H1273" s="56"/>
      <c r="I1273" s="56"/>
      <c r="J1273" s="56"/>
      <c r="K1273" s="56"/>
      <c r="L1273" s="56"/>
      <c r="M1273" s="56"/>
      <c r="N1273" s="56"/>
      <c r="O1273" s="56"/>
      <c r="P1273" s="56"/>
      <c r="Q1273" s="56"/>
      <c r="R1273" s="56"/>
      <c r="S1273" s="56"/>
      <c r="T1273" s="56"/>
      <c r="U1273" s="56"/>
      <c r="V1273" s="56"/>
      <c r="W1273" s="56"/>
      <c r="X1273" s="56"/>
    </row>
    <row r="1274" spans="3:24">
      <c r="C1274" s="56"/>
      <c r="D1274" s="56"/>
      <c r="E1274" s="56"/>
      <c r="F1274" s="56"/>
      <c r="G1274" s="56"/>
      <c r="H1274" s="56"/>
      <c r="I1274" s="56"/>
      <c r="J1274" s="56"/>
      <c r="K1274" s="56"/>
      <c r="L1274" s="56"/>
      <c r="M1274" s="56"/>
      <c r="N1274" s="56"/>
      <c r="O1274" s="56"/>
      <c r="P1274" s="56"/>
      <c r="Q1274" s="56"/>
      <c r="R1274" s="56"/>
      <c r="S1274" s="56"/>
      <c r="T1274" s="56"/>
      <c r="U1274" s="56"/>
      <c r="V1274" s="56"/>
      <c r="W1274" s="56"/>
      <c r="X1274" s="56"/>
    </row>
    <row r="1275" spans="3:24">
      <c r="C1275" s="56"/>
      <c r="D1275" s="56"/>
      <c r="E1275" s="56"/>
      <c r="F1275" s="56"/>
      <c r="G1275" s="56"/>
      <c r="H1275" s="56"/>
      <c r="I1275" s="56"/>
      <c r="J1275" s="56"/>
      <c r="K1275" s="56"/>
      <c r="L1275" s="56"/>
      <c r="M1275" s="56"/>
      <c r="N1275" s="56"/>
      <c r="O1275" s="56"/>
      <c r="P1275" s="56"/>
      <c r="Q1275" s="56"/>
      <c r="R1275" s="56"/>
      <c r="S1275" s="56"/>
      <c r="T1275" s="56"/>
      <c r="U1275" s="56"/>
      <c r="V1275" s="56"/>
      <c r="W1275" s="56"/>
      <c r="X1275" s="56"/>
    </row>
    <row r="1276" spans="3:24">
      <c r="C1276" s="56"/>
      <c r="D1276" s="56"/>
      <c r="E1276" s="56"/>
      <c r="F1276" s="56"/>
      <c r="G1276" s="56"/>
      <c r="H1276" s="56"/>
      <c r="I1276" s="56"/>
      <c r="J1276" s="56"/>
      <c r="K1276" s="56"/>
      <c r="L1276" s="56"/>
      <c r="M1276" s="56"/>
      <c r="N1276" s="56"/>
      <c r="O1276" s="56"/>
      <c r="P1276" s="56"/>
      <c r="Q1276" s="56"/>
      <c r="R1276" s="56"/>
      <c r="S1276" s="56"/>
      <c r="T1276" s="56"/>
      <c r="U1276" s="56"/>
      <c r="V1276" s="56"/>
      <c r="W1276" s="56"/>
      <c r="X1276" s="56"/>
    </row>
    <row r="1277" spans="3:24">
      <c r="C1277" s="56"/>
      <c r="D1277" s="56"/>
      <c r="E1277" s="56"/>
      <c r="F1277" s="56"/>
      <c r="G1277" s="56"/>
      <c r="H1277" s="56"/>
      <c r="I1277" s="56"/>
      <c r="J1277" s="56"/>
      <c r="K1277" s="56"/>
      <c r="L1277" s="56"/>
      <c r="M1277" s="56"/>
      <c r="N1277" s="56"/>
      <c r="O1277" s="56"/>
      <c r="P1277" s="56"/>
      <c r="Q1277" s="56"/>
      <c r="R1277" s="56"/>
      <c r="S1277" s="56"/>
      <c r="T1277" s="56"/>
      <c r="U1277" s="56"/>
      <c r="V1277" s="56"/>
      <c r="W1277" s="56"/>
      <c r="X1277" s="56"/>
    </row>
    <row r="1278" spans="3:24">
      <c r="C1278" s="56"/>
      <c r="D1278" s="56"/>
      <c r="E1278" s="56"/>
      <c r="F1278" s="56"/>
      <c r="G1278" s="56"/>
      <c r="H1278" s="56"/>
      <c r="I1278" s="56"/>
      <c r="J1278" s="56"/>
      <c r="K1278" s="56"/>
      <c r="L1278" s="56"/>
      <c r="M1278" s="56"/>
      <c r="N1278" s="56"/>
      <c r="O1278" s="56"/>
      <c r="P1278" s="56"/>
      <c r="Q1278" s="56"/>
      <c r="R1278" s="56"/>
      <c r="S1278" s="56"/>
      <c r="T1278" s="56"/>
      <c r="U1278" s="56"/>
      <c r="V1278" s="56"/>
      <c r="W1278" s="56"/>
      <c r="X1278" s="56"/>
    </row>
    <row r="1279" spans="3:24">
      <c r="C1279" s="56"/>
      <c r="D1279" s="56"/>
      <c r="E1279" s="56"/>
      <c r="F1279" s="56"/>
      <c r="G1279" s="56"/>
      <c r="H1279" s="56"/>
      <c r="I1279" s="56"/>
      <c r="J1279" s="56"/>
      <c r="K1279" s="56"/>
      <c r="L1279" s="56"/>
      <c r="M1279" s="56"/>
      <c r="N1279" s="56"/>
      <c r="O1279" s="56"/>
      <c r="P1279" s="56"/>
      <c r="Q1279" s="56"/>
      <c r="R1279" s="56"/>
      <c r="S1279" s="56"/>
      <c r="T1279" s="56"/>
      <c r="U1279" s="56"/>
      <c r="V1279" s="56"/>
      <c r="W1279" s="56"/>
      <c r="X1279" s="56"/>
    </row>
    <row r="1280" spans="3:24">
      <c r="C1280" s="56"/>
      <c r="D1280" s="56"/>
      <c r="E1280" s="56"/>
      <c r="F1280" s="56"/>
      <c r="G1280" s="56"/>
      <c r="H1280" s="56"/>
      <c r="I1280" s="56"/>
      <c r="J1280" s="56"/>
      <c r="K1280" s="56"/>
      <c r="L1280" s="56"/>
      <c r="M1280" s="56"/>
      <c r="N1280" s="56"/>
      <c r="O1280" s="56"/>
      <c r="P1280" s="56"/>
      <c r="Q1280" s="56"/>
      <c r="R1280" s="56"/>
      <c r="S1280" s="56"/>
      <c r="T1280" s="56"/>
      <c r="U1280" s="56"/>
      <c r="V1280" s="56"/>
      <c r="W1280" s="56"/>
      <c r="X1280" s="56"/>
    </row>
    <row r="1281" spans="3:24">
      <c r="C1281" s="56"/>
      <c r="D1281" s="56"/>
      <c r="E1281" s="56"/>
      <c r="F1281" s="56"/>
      <c r="G1281" s="56"/>
      <c r="H1281" s="56"/>
      <c r="I1281" s="56"/>
      <c r="J1281" s="56"/>
      <c r="K1281" s="56"/>
      <c r="L1281" s="56"/>
      <c r="M1281" s="56"/>
      <c r="N1281" s="56"/>
      <c r="O1281" s="56"/>
      <c r="P1281" s="56"/>
      <c r="Q1281" s="56"/>
      <c r="R1281" s="56"/>
      <c r="S1281" s="56"/>
      <c r="T1281" s="56"/>
      <c r="U1281" s="56"/>
      <c r="V1281" s="56"/>
      <c r="W1281" s="56"/>
      <c r="X1281" s="56"/>
    </row>
    <row r="1282" spans="3:24">
      <c r="C1282" s="56"/>
      <c r="D1282" s="56"/>
      <c r="E1282" s="56"/>
      <c r="F1282" s="56"/>
      <c r="G1282" s="56"/>
      <c r="H1282" s="56"/>
      <c r="I1282" s="56"/>
      <c r="J1282" s="56"/>
      <c r="K1282" s="56"/>
      <c r="L1282" s="56"/>
      <c r="M1282" s="56"/>
      <c r="N1282" s="56"/>
      <c r="O1282" s="56"/>
      <c r="P1282" s="56"/>
      <c r="Q1282" s="56"/>
      <c r="R1282" s="56"/>
      <c r="S1282" s="56"/>
      <c r="T1282" s="56"/>
      <c r="U1282" s="56"/>
      <c r="V1282" s="56"/>
      <c r="W1282" s="56"/>
      <c r="X1282" s="56"/>
    </row>
    <row r="1283" spans="3:24">
      <c r="C1283" s="56"/>
      <c r="D1283" s="56"/>
      <c r="E1283" s="56"/>
      <c r="F1283" s="56"/>
      <c r="G1283" s="56"/>
      <c r="H1283" s="56"/>
      <c r="I1283" s="56"/>
      <c r="J1283" s="56"/>
      <c r="K1283" s="56"/>
      <c r="L1283" s="56"/>
      <c r="M1283" s="56"/>
      <c r="N1283" s="56"/>
      <c r="O1283" s="56"/>
      <c r="P1283" s="56"/>
      <c r="Q1283" s="56"/>
      <c r="R1283" s="56"/>
      <c r="S1283" s="56"/>
      <c r="T1283" s="56"/>
      <c r="U1283" s="56"/>
      <c r="V1283" s="56"/>
      <c r="W1283" s="56"/>
      <c r="X1283" s="56"/>
    </row>
    <row r="1284" spans="3:24">
      <c r="C1284" s="56"/>
      <c r="D1284" s="56"/>
      <c r="E1284" s="56"/>
      <c r="F1284" s="56"/>
      <c r="G1284" s="56"/>
      <c r="H1284" s="56"/>
      <c r="I1284" s="56"/>
      <c r="J1284" s="56"/>
      <c r="K1284" s="56"/>
      <c r="L1284" s="56"/>
      <c r="M1284" s="56"/>
      <c r="N1284" s="56"/>
      <c r="O1284" s="56"/>
      <c r="P1284" s="56"/>
      <c r="Q1284" s="56"/>
      <c r="R1284" s="56"/>
      <c r="S1284" s="56"/>
      <c r="T1284" s="56"/>
      <c r="U1284" s="56"/>
      <c r="V1284" s="56"/>
      <c r="W1284" s="56"/>
      <c r="X1284" s="56"/>
    </row>
    <row r="1285" spans="3:24">
      <c r="C1285" s="56"/>
      <c r="D1285" s="56"/>
      <c r="E1285" s="56"/>
      <c r="F1285" s="56"/>
      <c r="G1285" s="56"/>
      <c r="H1285" s="56"/>
      <c r="I1285" s="56"/>
      <c r="J1285" s="56"/>
      <c r="K1285" s="56"/>
      <c r="L1285" s="56"/>
      <c r="M1285" s="56"/>
      <c r="N1285" s="56"/>
      <c r="O1285" s="56"/>
      <c r="P1285" s="56"/>
      <c r="Q1285" s="56"/>
      <c r="R1285" s="56"/>
      <c r="S1285" s="56"/>
      <c r="T1285" s="56"/>
      <c r="U1285" s="56"/>
      <c r="V1285" s="56"/>
      <c r="W1285" s="56"/>
      <c r="X1285" s="56"/>
    </row>
    <row r="1286" spans="3:24">
      <c r="C1286" s="56"/>
      <c r="D1286" s="56"/>
      <c r="E1286" s="56"/>
      <c r="F1286" s="56"/>
      <c r="G1286" s="56"/>
      <c r="H1286" s="56"/>
      <c r="I1286" s="56"/>
      <c r="J1286" s="56"/>
      <c r="K1286" s="56"/>
      <c r="L1286" s="56"/>
      <c r="M1286" s="56"/>
      <c r="N1286" s="56"/>
      <c r="O1286" s="56"/>
      <c r="P1286" s="56"/>
      <c r="Q1286" s="56"/>
      <c r="R1286" s="56"/>
      <c r="S1286" s="56"/>
      <c r="T1286" s="56"/>
      <c r="U1286" s="56"/>
      <c r="V1286" s="56"/>
      <c r="W1286" s="56"/>
      <c r="X1286" s="56"/>
    </row>
    <row r="1287" spans="3:24">
      <c r="C1287" s="56"/>
      <c r="D1287" s="56"/>
      <c r="E1287" s="56"/>
      <c r="F1287" s="56"/>
      <c r="G1287" s="56"/>
      <c r="H1287" s="56"/>
      <c r="I1287" s="56"/>
      <c r="J1287" s="56"/>
      <c r="K1287" s="56"/>
      <c r="L1287" s="56"/>
      <c r="M1287" s="56"/>
      <c r="N1287" s="56"/>
      <c r="O1287" s="56"/>
      <c r="P1287" s="56"/>
      <c r="Q1287" s="56"/>
      <c r="R1287" s="56"/>
      <c r="S1287" s="56"/>
      <c r="T1287" s="56"/>
      <c r="U1287" s="56"/>
      <c r="V1287" s="56"/>
      <c r="W1287" s="56"/>
      <c r="X1287" s="56"/>
    </row>
    <row r="1288" spans="3:24">
      <c r="C1288" s="56"/>
      <c r="D1288" s="56"/>
      <c r="E1288" s="56"/>
      <c r="F1288" s="56"/>
      <c r="G1288" s="56"/>
      <c r="H1288" s="56"/>
      <c r="I1288" s="56"/>
      <c r="J1288" s="56"/>
      <c r="K1288" s="56"/>
      <c r="L1288" s="56"/>
      <c r="M1288" s="56"/>
      <c r="N1288" s="56"/>
      <c r="O1288" s="56"/>
      <c r="P1288" s="56"/>
      <c r="Q1288" s="56"/>
      <c r="R1288" s="56"/>
      <c r="S1288" s="56"/>
      <c r="T1288" s="56"/>
      <c r="U1288" s="56"/>
      <c r="V1288" s="56"/>
      <c r="W1288" s="56"/>
      <c r="X1288" s="56"/>
    </row>
    <row r="1289" spans="3:24">
      <c r="C1289" s="56"/>
      <c r="D1289" s="56"/>
      <c r="E1289" s="56"/>
      <c r="F1289" s="56"/>
      <c r="G1289" s="56"/>
      <c r="H1289" s="56"/>
      <c r="I1289" s="56"/>
      <c r="J1289" s="56"/>
      <c r="K1289" s="56"/>
      <c r="L1289" s="56"/>
      <c r="M1289" s="56"/>
      <c r="N1289" s="56"/>
      <c r="O1289" s="56"/>
      <c r="P1289" s="56"/>
      <c r="Q1289" s="56"/>
      <c r="R1289" s="56"/>
      <c r="S1289" s="56"/>
      <c r="T1289" s="56"/>
      <c r="U1289" s="56"/>
      <c r="V1289" s="56"/>
      <c r="W1289" s="56"/>
      <c r="X1289" s="56"/>
    </row>
    <row r="1290" spans="3:24">
      <c r="C1290" s="56"/>
      <c r="D1290" s="56"/>
      <c r="E1290" s="56"/>
      <c r="F1290" s="56"/>
      <c r="G1290" s="56"/>
      <c r="H1290" s="56"/>
      <c r="I1290" s="56"/>
      <c r="J1290" s="56"/>
      <c r="K1290" s="56"/>
      <c r="L1290" s="56"/>
      <c r="M1290" s="56"/>
      <c r="N1290" s="56"/>
      <c r="O1290" s="56"/>
      <c r="P1290" s="56"/>
      <c r="Q1290" s="56"/>
      <c r="R1290" s="56"/>
      <c r="S1290" s="56"/>
      <c r="T1290" s="56"/>
      <c r="U1290" s="56"/>
      <c r="V1290" s="56"/>
      <c r="W1290" s="56"/>
      <c r="X1290" s="56"/>
    </row>
    <row r="1291" spans="3:24">
      <c r="C1291" s="56"/>
      <c r="D1291" s="56"/>
      <c r="E1291" s="56"/>
      <c r="F1291" s="56"/>
      <c r="G1291" s="56"/>
      <c r="H1291" s="56"/>
      <c r="I1291" s="56"/>
      <c r="J1291" s="56"/>
      <c r="K1291" s="56"/>
      <c r="L1291" s="56"/>
      <c r="M1291" s="56"/>
      <c r="N1291" s="56"/>
      <c r="O1291" s="56"/>
      <c r="P1291" s="56"/>
      <c r="Q1291" s="56"/>
      <c r="R1291" s="56"/>
      <c r="S1291" s="56"/>
      <c r="T1291" s="56"/>
      <c r="U1291" s="56"/>
      <c r="V1291" s="56"/>
      <c r="W1291" s="56"/>
      <c r="X1291" s="56"/>
    </row>
    <row r="1292" spans="3:24">
      <c r="C1292" s="56"/>
      <c r="D1292" s="56"/>
      <c r="E1292" s="56"/>
      <c r="F1292" s="56"/>
      <c r="G1292" s="56"/>
      <c r="H1292" s="56"/>
      <c r="I1292" s="56"/>
      <c r="J1292" s="56"/>
      <c r="K1292" s="56"/>
      <c r="L1292" s="56"/>
      <c r="M1292" s="56"/>
      <c r="N1292" s="56"/>
      <c r="O1292" s="56"/>
      <c r="P1292" s="56"/>
      <c r="Q1292" s="56"/>
      <c r="R1292" s="56"/>
      <c r="S1292" s="56"/>
      <c r="T1292" s="56"/>
      <c r="U1292" s="56"/>
      <c r="V1292" s="56"/>
      <c r="W1292" s="56"/>
      <c r="X1292" s="56"/>
    </row>
    <row r="1293" spans="3:24">
      <c r="C1293" s="56"/>
      <c r="D1293" s="56"/>
      <c r="E1293" s="56"/>
      <c r="F1293" s="56"/>
      <c r="G1293" s="56"/>
      <c r="H1293" s="56"/>
      <c r="I1293" s="56"/>
      <c r="J1293" s="56"/>
      <c r="K1293" s="56"/>
      <c r="L1293" s="56"/>
      <c r="M1293" s="56"/>
      <c r="N1293" s="56"/>
      <c r="O1293" s="56"/>
      <c r="P1293" s="56"/>
      <c r="Q1293" s="56"/>
      <c r="R1293" s="56"/>
      <c r="S1293" s="56"/>
      <c r="T1293" s="56"/>
      <c r="U1293" s="56"/>
      <c r="V1293" s="56"/>
      <c r="W1293" s="56"/>
      <c r="X1293" s="56"/>
    </row>
    <row r="1294" spans="3:24">
      <c r="C1294" s="56"/>
      <c r="D1294" s="56"/>
      <c r="E1294" s="56"/>
      <c r="F1294" s="56"/>
      <c r="G1294" s="56"/>
      <c r="H1294" s="56"/>
      <c r="I1294" s="56"/>
      <c r="J1294" s="56"/>
      <c r="K1294" s="56"/>
      <c r="L1294" s="56"/>
      <c r="M1294" s="56"/>
      <c r="N1294" s="56"/>
      <c r="O1294" s="56"/>
      <c r="P1294" s="56"/>
      <c r="Q1294" s="56"/>
      <c r="R1294" s="56"/>
      <c r="S1294" s="56"/>
      <c r="T1294" s="56"/>
      <c r="U1294" s="56"/>
      <c r="V1294" s="56"/>
      <c r="W1294" s="56"/>
      <c r="X1294" s="56"/>
    </row>
    <row r="1295" spans="3:24">
      <c r="C1295" s="56"/>
      <c r="D1295" s="56"/>
      <c r="E1295" s="56"/>
      <c r="F1295" s="56"/>
      <c r="G1295" s="56"/>
      <c r="H1295" s="56"/>
      <c r="I1295" s="56"/>
      <c r="J1295" s="56"/>
      <c r="K1295" s="56"/>
      <c r="L1295" s="56"/>
      <c r="M1295" s="56"/>
      <c r="N1295" s="56"/>
      <c r="O1295" s="56"/>
      <c r="P1295" s="56"/>
      <c r="Q1295" s="56"/>
      <c r="R1295" s="56"/>
      <c r="S1295" s="56"/>
      <c r="T1295" s="56"/>
      <c r="U1295" s="56"/>
      <c r="V1295" s="56"/>
      <c r="W1295" s="56"/>
      <c r="X1295" s="56"/>
    </row>
    <row r="1296" spans="3:24">
      <c r="C1296" s="56"/>
      <c r="D1296" s="56"/>
      <c r="E1296" s="56"/>
      <c r="F1296" s="56"/>
      <c r="G1296" s="56"/>
      <c r="H1296" s="56"/>
      <c r="I1296" s="56"/>
      <c r="J1296" s="56"/>
      <c r="K1296" s="56"/>
      <c r="L1296" s="56"/>
      <c r="M1296" s="56"/>
      <c r="N1296" s="56"/>
      <c r="O1296" s="56"/>
      <c r="P1296" s="56"/>
      <c r="Q1296" s="56"/>
      <c r="R1296" s="56"/>
      <c r="S1296" s="56"/>
      <c r="T1296" s="56"/>
      <c r="U1296" s="56"/>
      <c r="V1296" s="56"/>
      <c r="W1296" s="56"/>
      <c r="X1296" s="56"/>
    </row>
    <row r="1297" spans="3:24">
      <c r="C1297" s="56"/>
      <c r="D1297" s="56"/>
      <c r="E1297" s="56"/>
      <c r="F1297" s="56"/>
      <c r="G1297" s="56"/>
      <c r="H1297" s="56"/>
      <c r="I1297" s="56"/>
      <c r="J1297" s="56"/>
      <c r="K1297" s="56"/>
      <c r="L1297" s="56"/>
      <c r="M1297" s="56"/>
      <c r="N1297" s="56"/>
      <c r="O1297" s="56"/>
      <c r="P1297" s="56"/>
      <c r="Q1297" s="56"/>
      <c r="R1297" s="56"/>
      <c r="S1297" s="56"/>
      <c r="T1297" s="56"/>
      <c r="U1297" s="56"/>
      <c r="V1297" s="56"/>
      <c r="W1297" s="56"/>
      <c r="X1297" s="56"/>
    </row>
    <row r="1298" spans="3:24">
      <c r="C1298" s="56"/>
      <c r="D1298" s="56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  <c r="O1298" s="56"/>
      <c r="P1298" s="56"/>
      <c r="Q1298" s="56"/>
      <c r="R1298" s="56"/>
      <c r="S1298" s="56"/>
      <c r="T1298" s="56"/>
      <c r="U1298" s="56"/>
      <c r="V1298" s="56"/>
      <c r="W1298" s="56"/>
      <c r="X1298" s="56"/>
    </row>
    <row r="1299" spans="3:24">
      <c r="C1299" s="56"/>
      <c r="D1299" s="56"/>
      <c r="E1299" s="56"/>
      <c r="F1299" s="56"/>
      <c r="G1299" s="56"/>
      <c r="H1299" s="56"/>
      <c r="I1299" s="56"/>
      <c r="J1299" s="56"/>
      <c r="K1299" s="56"/>
      <c r="L1299" s="56"/>
      <c r="M1299" s="56"/>
      <c r="N1299" s="56"/>
      <c r="O1299" s="56"/>
      <c r="P1299" s="56"/>
      <c r="Q1299" s="56"/>
      <c r="R1299" s="56"/>
      <c r="S1299" s="56"/>
      <c r="T1299" s="56"/>
      <c r="U1299" s="56"/>
      <c r="V1299" s="56"/>
      <c r="W1299" s="56"/>
      <c r="X1299" s="56"/>
    </row>
    <row r="1300" spans="3:24">
      <c r="C1300" s="56"/>
      <c r="D1300" s="56"/>
      <c r="E1300" s="56"/>
      <c r="F1300" s="56"/>
      <c r="G1300" s="56"/>
      <c r="H1300" s="56"/>
      <c r="I1300" s="56"/>
      <c r="J1300" s="56"/>
      <c r="K1300" s="56"/>
      <c r="L1300" s="56"/>
      <c r="M1300" s="56"/>
      <c r="N1300" s="56"/>
      <c r="O1300" s="56"/>
      <c r="P1300" s="56"/>
      <c r="Q1300" s="56"/>
      <c r="R1300" s="56"/>
      <c r="S1300" s="56"/>
      <c r="T1300" s="56"/>
      <c r="U1300" s="56"/>
      <c r="V1300" s="56"/>
      <c r="W1300" s="56"/>
      <c r="X1300" s="56"/>
    </row>
    <row r="1301" spans="3:24">
      <c r="C1301" s="56"/>
      <c r="D1301" s="56"/>
      <c r="E1301" s="56"/>
      <c r="F1301" s="56"/>
      <c r="G1301" s="56"/>
      <c r="H1301" s="56"/>
      <c r="I1301" s="56"/>
      <c r="J1301" s="56"/>
      <c r="K1301" s="56"/>
      <c r="L1301" s="56"/>
      <c r="M1301" s="56"/>
      <c r="N1301" s="56"/>
      <c r="O1301" s="56"/>
      <c r="P1301" s="56"/>
      <c r="Q1301" s="56"/>
      <c r="R1301" s="56"/>
      <c r="S1301" s="56"/>
      <c r="T1301" s="56"/>
      <c r="U1301" s="56"/>
      <c r="V1301" s="56"/>
      <c r="W1301" s="56"/>
      <c r="X1301" s="56"/>
    </row>
    <row r="1302" spans="3:24">
      <c r="C1302" s="56"/>
      <c r="D1302" s="56"/>
      <c r="E1302" s="56"/>
      <c r="F1302" s="56"/>
      <c r="G1302" s="56"/>
      <c r="H1302" s="56"/>
      <c r="I1302" s="56"/>
      <c r="J1302" s="56"/>
      <c r="K1302" s="56"/>
      <c r="L1302" s="56"/>
      <c r="M1302" s="56"/>
      <c r="N1302" s="56"/>
      <c r="O1302" s="56"/>
      <c r="P1302" s="56"/>
      <c r="Q1302" s="56"/>
      <c r="R1302" s="56"/>
      <c r="S1302" s="56"/>
      <c r="T1302" s="56"/>
      <c r="U1302" s="56"/>
      <c r="V1302" s="56"/>
      <c r="W1302" s="56"/>
      <c r="X1302" s="56"/>
    </row>
    <row r="1303" spans="3:24">
      <c r="C1303" s="56"/>
      <c r="D1303" s="56"/>
      <c r="E1303" s="56"/>
      <c r="F1303" s="56"/>
      <c r="G1303" s="56"/>
      <c r="H1303" s="56"/>
      <c r="I1303" s="56"/>
      <c r="J1303" s="56"/>
      <c r="K1303" s="56"/>
      <c r="L1303" s="56"/>
      <c r="M1303" s="56"/>
      <c r="N1303" s="56"/>
      <c r="O1303" s="56"/>
      <c r="P1303" s="56"/>
      <c r="Q1303" s="56"/>
      <c r="R1303" s="56"/>
      <c r="S1303" s="56"/>
      <c r="T1303" s="56"/>
      <c r="U1303" s="56"/>
      <c r="V1303" s="56"/>
      <c r="W1303" s="56"/>
      <c r="X1303" s="56"/>
    </row>
    <row r="1304" spans="3:24">
      <c r="C1304" s="56"/>
      <c r="D1304" s="56"/>
      <c r="E1304" s="56"/>
      <c r="F1304" s="56"/>
      <c r="G1304" s="56"/>
      <c r="H1304" s="56"/>
      <c r="I1304" s="56"/>
      <c r="J1304" s="56"/>
      <c r="K1304" s="56"/>
      <c r="L1304" s="56"/>
      <c r="M1304" s="56"/>
      <c r="N1304" s="56"/>
      <c r="O1304" s="56"/>
      <c r="P1304" s="56"/>
      <c r="Q1304" s="56"/>
      <c r="R1304" s="56"/>
      <c r="S1304" s="56"/>
      <c r="T1304" s="56"/>
      <c r="U1304" s="56"/>
      <c r="V1304" s="56"/>
      <c r="W1304" s="56"/>
      <c r="X1304" s="56"/>
    </row>
    <row r="1305" spans="3:24">
      <c r="C1305" s="56"/>
      <c r="D1305" s="56"/>
      <c r="E1305" s="56"/>
      <c r="F1305" s="56"/>
      <c r="G1305" s="56"/>
      <c r="H1305" s="56"/>
      <c r="I1305" s="56"/>
      <c r="J1305" s="56"/>
      <c r="K1305" s="56"/>
      <c r="L1305" s="56"/>
      <c r="M1305" s="56"/>
      <c r="N1305" s="56"/>
      <c r="O1305" s="56"/>
      <c r="P1305" s="56"/>
      <c r="Q1305" s="56"/>
      <c r="R1305" s="56"/>
      <c r="S1305" s="56"/>
      <c r="T1305" s="56"/>
      <c r="U1305" s="56"/>
      <c r="V1305" s="56"/>
      <c r="W1305" s="56"/>
      <c r="X1305" s="56"/>
    </row>
    <row r="1306" spans="3:24">
      <c r="C1306" s="56"/>
      <c r="D1306" s="56"/>
      <c r="E1306" s="56"/>
      <c r="F1306" s="56"/>
      <c r="G1306" s="56"/>
      <c r="H1306" s="56"/>
      <c r="I1306" s="56"/>
      <c r="J1306" s="56"/>
      <c r="K1306" s="56"/>
      <c r="L1306" s="56"/>
      <c r="M1306" s="56"/>
      <c r="N1306" s="56"/>
      <c r="O1306" s="56"/>
      <c r="P1306" s="56"/>
      <c r="Q1306" s="56"/>
      <c r="R1306" s="56"/>
      <c r="S1306" s="56"/>
      <c r="T1306" s="56"/>
      <c r="U1306" s="56"/>
      <c r="V1306" s="56"/>
      <c r="W1306" s="56"/>
      <c r="X1306" s="56"/>
    </row>
    <row r="1307" spans="3:24">
      <c r="C1307" s="56"/>
      <c r="D1307" s="56"/>
      <c r="E1307" s="56"/>
      <c r="F1307" s="56"/>
      <c r="G1307" s="56"/>
      <c r="H1307" s="56"/>
      <c r="I1307" s="56"/>
      <c r="J1307" s="56"/>
      <c r="K1307" s="56"/>
      <c r="L1307" s="56"/>
      <c r="M1307" s="56"/>
      <c r="N1307" s="56"/>
      <c r="O1307" s="56"/>
      <c r="P1307" s="56"/>
      <c r="Q1307" s="56"/>
      <c r="R1307" s="56"/>
      <c r="S1307" s="56"/>
      <c r="T1307" s="56"/>
      <c r="U1307" s="56"/>
      <c r="V1307" s="56"/>
      <c r="W1307" s="56"/>
      <c r="X1307" s="56"/>
    </row>
    <row r="1308" spans="3:24">
      <c r="C1308" s="56"/>
      <c r="D1308" s="56"/>
      <c r="E1308" s="56"/>
      <c r="F1308" s="56"/>
      <c r="G1308" s="56"/>
      <c r="H1308" s="56"/>
      <c r="I1308" s="56"/>
      <c r="J1308" s="56"/>
      <c r="K1308" s="56"/>
      <c r="L1308" s="56"/>
      <c r="M1308" s="56"/>
      <c r="N1308" s="56"/>
      <c r="O1308" s="56"/>
      <c r="P1308" s="56"/>
      <c r="Q1308" s="56"/>
      <c r="R1308" s="56"/>
      <c r="S1308" s="56"/>
      <c r="T1308" s="56"/>
      <c r="U1308" s="56"/>
      <c r="V1308" s="56"/>
      <c r="W1308" s="56"/>
      <c r="X1308" s="56"/>
    </row>
    <row r="1309" spans="3:24">
      <c r="C1309" s="56"/>
      <c r="D1309" s="56"/>
      <c r="E1309" s="56"/>
      <c r="F1309" s="56"/>
      <c r="G1309" s="56"/>
      <c r="H1309" s="56"/>
      <c r="I1309" s="56"/>
      <c r="J1309" s="56"/>
      <c r="K1309" s="56"/>
      <c r="L1309" s="56"/>
      <c r="M1309" s="56"/>
      <c r="N1309" s="56"/>
      <c r="O1309" s="56"/>
      <c r="P1309" s="56"/>
      <c r="Q1309" s="56"/>
      <c r="R1309" s="56"/>
      <c r="S1309" s="56"/>
      <c r="T1309" s="56"/>
      <c r="U1309" s="56"/>
      <c r="V1309" s="56"/>
      <c r="W1309" s="56"/>
      <c r="X1309" s="56"/>
    </row>
    <row r="1310" spans="3:24">
      <c r="C1310" s="56"/>
      <c r="D1310" s="56"/>
      <c r="E1310" s="56"/>
      <c r="F1310" s="56"/>
      <c r="G1310" s="56"/>
      <c r="H1310" s="56"/>
      <c r="I1310" s="56"/>
      <c r="J1310" s="56"/>
      <c r="K1310" s="56"/>
      <c r="L1310" s="56"/>
      <c r="M1310" s="56"/>
      <c r="N1310" s="56"/>
      <c r="O1310" s="56"/>
      <c r="P1310" s="56"/>
      <c r="Q1310" s="56"/>
      <c r="R1310" s="56"/>
      <c r="S1310" s="56"/>
      <c r="T1310" s="56"/>
      <c r="U1310" s="56"/>
      <c r="V1310" s="56"/>
      <c r="W1310" s="56"/>
      <c r="X1310" s="56"/>
    </row>
    <row r="1311" spans="3:24">
      <c r="C1311" s="56"/>
      <c r="D1311" s="56"/>
      <c r="E1311" s="56"/>
      <c r="F1311" s="56"/>
      <c r="G1311" s="56"/>
      <c r="H1311" s="56"/>
      <c r="I1311" s="56"/>
      <c r="J1311" s="56"/>
      <c r="K1311" s="56"/>
      <c r="L1311" s="56"/>
      <c r="M1311" s="56"/>
      <c r="N1311" s="56"/>
      <c r="O1311" s="56"/>
      <c r="P1311" s="56"/>
      <c r="Q1311" s="56"/>
      <c r="R1311" s="56"/>
      <c r="S1311" s="56"/>
      <c r="T1311" s="56"/>
      <c r="U1311" s="56"/>
      <c r="V1311" s="56"/>
      <c r="W1311" s="56"/>
      <c r="X1311" s="56"/>
    </row>
    <row r="1312" spans="3:24">
      <c r="C1312" s="56"/>
      <c r="D1312" s="56"/>
      <c r="E1312" s="56"/>
      <c r="F1312" s="56"/>
      <c r="G1312" s="56"/>
      <c r="H1312" s="56"/>
      <c r="I1312" s="56"/>
      <c r="J1312" s="56"/>
      <c r="K1312" s="56"/>
      <c r="L1312" s="56"/>
      <c r="M1312" s="56"/>
      <c r="N1312" s="56"/>
      <c r="O1312" s="56"/>
      <c r="P1312" s="56"/>
      <c r="Q1312" s="56"/>
      <c r="R1312" s="56"/>
      <c r="S1312" s="56"/>
      <c r="T1312" s="56"/>
      <c r="U1312" s="56"/>
      <c r="V1312" s="56"/>
      <c r="W1312" s="56"/>
      <c r="X1312" s="56"/>
    </row>
    <row r="1313" spans="3:24">
      <c r="C1313" s="56"/>
      <c r="D1313" s="56"/>
      <c r="E1313" s="56"/>
      <c r="F1313" s="56"/>
      <c r="G1313" s="56"/>
      <c r="H1313" s="56"/>
      <c r="I1313" s="56"/>
      <c r="J1313" s="56"/>
      <c r="K1313" s="56"/>
      <c r="L1313" s="56"/>
      <c r="M1313" s="56"/>
      <c r="N1313" s="56"/>
      <c r="O1313" s="56"/>
      <c r="P1313" s="56"/>
      <c r="Q1313" s="56"/>
      <c r="R1313" s="56"/>
      <c r="S1313" s="56"/>
      <c r="T1313" s="56"/>
      <c r="U1313" s="56"/>
      <c r="V1313" s="56"/>
      <c r="W1313" s="56"/>
      <c r="X1313" s="56"/>
    </row>
    <row r="1314" spans="3:24">
      <c r="C1314" s="56"/>
      <c r="D1314" s="56"/>
      <c r="E1314" s="56"/>
      <c r="F1314" s="56"/>
      <c r="G1314" s="56"/>
      <c r="H1314" s="56"/>
      <c r="I1314" s="56"/>
      <c r="J1314" s="56"/>
      <c r="K1314" s="56"/>
      <c r="L1314" s="56"/>
      <c r="M1314" s="56"/>
      <c r="N1314" s="56"/>
      <c r="O1314" s="56"/>
      <c r="P1314" s="56"/>
      <c r="Q1314" s="56"/>
      <c r="R1314" s="56"/>
      <c r="S1314" s="56"/>
      <c r="T1314" s="56"/>
      <c r="U1314" s="56"/>
      <c r="V1314" s="56"/>
      <c r="W1314" s="56"/>
      <c r="X1314" s="56"/>
    </row>
    <row r="1315" spans="3:24">
      <c r="C1315" s="56"/>
      <c r="D1315" s="56"/>
      <c r="E1315" s="56"/>
      <c r="F1315" s="56"/>
      <c r="G1315" s="56"/>
      <c r="H1315" s="56"/>
      <c r="I1315" s="56"/>
      <c r="J1315" s="56"/>
      <c r="K1315" s="56"/>
      <c r="L1315" s="56"/>
      <c r="M1315" s="56"/>
      <c r="N1315" s="56"/>
      <c r="O1315" s="56"/>
      <c r="P1315" s="56"/>
      <c r="Q1315" s="56"/>
      <c r="R1315" s="56"/>
      <c r="S1315" s="56"/>
      <c r="T1315" s="56"/>
      <c r="U1315" s="56"/>
      <c r="V1315" s="56"/>
      <c r="W1315" s="56"/>
      <c r="X1315" s="56"/>
    </row>
    <row r="1316" spans="3:24">
      <c r="C1316" s="56"/>
      <c r="D1316" s="56"/>
      <c r="E1316" s="56"/>
      <c r="F1316" s="56"/>
      <c r="G1316" s="56"/>
      <c r="H1316" s="56"/>
      <c r="I1316" s="56"/>
      <c r="J1316" s="56"/>
      <c r="K1316" s="56"/>
      <c r="L1316" s="56"/>
      <c r="M1316" s="56"/>
      <c r="N1316" s="56"/>
      <c r="O1316" s="56"/>
      <c r="P1316" s="56"/>
      <c r="Q1316" s="56"/>
      <c r="R1316" s="56"/>
      <c r="S1316" s="56"/>
      <c r="T1316" s="56"/>
      <c r="U1316" s="56"/>
      <c r="V1316" s="56"/>
      <c r="W1316" s="56"/>
      <c r="X1316" s="56"/>
    </row>
    <row r="1317" spans="3:24">
      <c r="C1317" s="56"/>
      <c r="D1317" s="56"/>
      <c r="E1317" s="56"/>
      <c r="F1317" s="56"/>
      <c r="G1317" s="56"/>
      <c r="H1317" s="56"/>
      <c r="I1317" s="56"/>
      <c r="J1317" s="56"/>
      <c r="K1317" s="56"/>
      <c r="L1317" s="56"/>
      <c r="M1317" s="56"/>
      <c r="N1317" s="56"/>
      <c r="O1317" s="56"/>
      <c r="P1317" s="56"/>
      <c r="Q1317" s="56"/>
      <c r="R1317" s="56"/>
      <c r="S1317" s="56"/>
      <c r="T1317" s="56"/>
      <c r="U1317" s="56"/>
      <c r="V1317" s="56"/>
      <c r="W1317" s="56"/>
      <c r="X1317" s="56"/>
    </row>
    <row r="1318" spans="3:24">
      <c r="C1318" s="56"/>
      <c r="D1318" s="56"/>
      <c r="E1318" s="56"/>
      <c r="F1318" s="56"/>
      <c r="G1318" s="56"/>
      <c r="H1318" s="56"/>
      <c r="I1318" s="56"/>
      <c r="J1318" s="56"/>
      <c r="K1318" s="56"/>
      <c r="L1318" s="56"/>
      <c r="M1318" s="56"/>
      <c r="N1318" s="56"/>
      <c r="O1318" s="56"/>
      <c r="P1318" s="56"/>
      <c r="Q1318" s="56"/>
      <c r="R1318" s="56"/>
      <c r="S1318" s="56"/>
      <c r="T1318" s="56"/>
      <c r="U1318" s="56"/>
      <c r="V1318" s="56"/>
      <c r="W1318" s="56"/>
      <c r="X1318" s="56"/>
    </row>
    <row r="1319" spans="3:24">
      <c r="C1319" s="56"/>
      <c r="D1319" s="56"/>
      <c r="E1319" s="56"/>
      <c r="F1319" s="56"/>
      <c r="G1319" s="56"/>
      <c r="H1319" s="56"/>
      <c r="I1319" s="56"/>
      <c r="J1319" s="56"/>
      <c r="K1319" s="56"/>
      <c r="L1319" s="56"/>
      <c r="M1319" s="56"/>
      <c r="N1319" s="56"/>
      <c r="O1319" s="56"/>
      <c r="P1319" s="56"/>
      <c r="Q1319" s="56"/>
      <c r="R1319" s="56"/>
      <c r="S1319" s="56"/>
      <c r="T1319" s="56"/>
      <c r="U1319" s="56"/>
      <c r="V1319" s="56"/>
      <c r="W1319" s="56"/>
      <c r="X1319" s="56"/>
    </row>
    <row r="1320" spans="3:24">
      <c r="C1320" s="56"/>
      <c r="D1320" s="56"/>
      <c r="E1320" s="56"/>
      <c r="F1320" s="56"/>
      <c r="G1320" s="56"/>
      <c r="H1320" s="56"/>
      <c r="I1320" s="56"/>
      <c r="J1320" s="56"/>
      <c r="K1320" s="56"/>
      <c r="L1320" s="56"/>
      <c r="M1320" s="56"/>
      <c r="N1320" s="56"/>
      <c r="O1320" s="56"/>
      <c r="P1320" s="56"/>
      <c r="Q1320" s="56"/>
      <c r="R1320" s="56"/>
      <c r="S1320" s="56"/>
      <c r="T1320" s="56"/>
      <c r="U1320" s="56"/>
      <c r="V1320" s="56"/>
      <c r="W1320" s="56"/>
      <c r="X1320" s="56"/>
    </row>
    <row r="1321" spans="3:24">
      <c r="C1321" s="56"/>
      <c r="D1321" s="56"/>
      <c r="E1321" s="56"/>
      <c r="F1321" s="56"/>
      <c r="G1321" s="56"/>
      <c r="H1321" s="56"/>
      <c r="I1321" s="56"/>
      <c r="J1321" s="56"/>
      <c r="K1321" s="56"/>
      <c r="L1321" s="56"/>
      <c r="M1321" s="56"/>
      <c r="N1321" s="56"/>
      <c r="O1321" s="56"/>
      <c r="P1321" s="56"/>
      <c r="Q1321" s="56"/>
      <c r="R1321" s="56"/>
      <c r="S1321" s="56"/>
      <c r="T1321" s="56"/>
      <c r="U1321" s="56"/>
      <c r="V1321" s="56"/>
      <c r="W1321" s="56"/>
      <c r="X1321" s="56"/>
    </row>
    <row r="1322" spans="3:24">
      <c r="C1322" s="56"/>
      <c r="D1322" s="56"/>
      <c r="E1322" s="56"/>
      <c r="F1322" s="56"/>
      <c r="G1322" s="56"/>
      <c r="H1322" s="56"/>
      <c r="I1322" s="56"/>
      <c r="J1322" s="56"/>
      <c r="K1322" s="56"/>
      <c r="L1322" s="56"/>
      <c r="M1322" s="56"/>
      <c r="N1322" s="56"/>
      <c r="O1322" s="56"/>
      <c r="P1322" s="56"/>
      <c r="Q1322" s="56"/>
      <c r="R1322" s="56"/>
      <c r="S1322" s="56"/>
      <c r="T1322" s="56"/>
      <c r="U1322" s="56"/>
      <c r="V1322" s="56"/>
      <c r="W1322" s="56"/>
      <c r="X1322" s="56"/>
    </row>
    <row r="1323" spans="3:24">
      <c r="C1323" s="56"/>
      <c r="D1323" s="56"/>
      <c r="E1323" s="56"/>
      <c r="F1323" s="56"/>
      <c r="G1323" s="56"/>
      <c r="H1323" s="56"/>
      <c r="I1323" s="56"/>
      <c r="J1323" s="56"/>
      <c r="K1323" s="56"/>
      <c r="L1323" s="56"/>
      <c r="M1323" s="56"/>
      <c r="N1323" s="56"/>
      <c r="O1323" s="56"/>
      <c r="P1323" s="56"/>
      <c r="Q1323" s="56"/>
      <c r="R1323" s="56"/>
      <c r="S1323" s="56"/>
      <c r="T1323" s="56"/>
      <c r="U1323" s="56"/>
      <c r="V1323" s="56"/>
      <c r="W1323" s="56"/>
      <c r="X1323" s="56"/>
    </row>
    <row r="1324" spans="3:24">
      <c r="C1324" s="56"/>
      <c r="D1324" s="56"/>
      <c r="E1324" s="56"/>
      <c r="F1324" s="56"/>
      <c r="G1324" s="56"/>
      <c r="H1324" s="56"/>
      <c r="I1324" s="56"/>
      <c r="J1324" s="56"/>
      <c r="K1324" s="56"/>
      <c r="L1324" s="56"/>
      <c r="M1324" s="56"/>
      <c r="N1324" s="56"/>
      <c r="O1324" s="56"/>
      <c r="P1324" s="56"/>
      <c r="Q1324" s="56"/>
      <c r="R1324" s="56"/>
      <c r="S1324" s="56"/>
      <c r="T1324" s="56"/>
      <c r="U1324" s="56"/>
      <c r="V1324" s="56"/>
      <c r="W1324" s="56"/>
      <c r="X1324" s="56"/>
    </row>
    <row r="1325" spans="3:24">
      <c r="C1325" s="56"/>
      <c r="D1325" s="56"/>
      <c r="E1325" s="56"/>
      <c r="F1325" s="56"/>
      <c r="G1325" s="56"/>
      <c r="H1325" s="56"/>
      <c r="I1325" s="56"/>
      <c r="J1325" s="56"/>
      <c r="K1325" s="56"/>
      <c r="L1325" s="56"/>
      <c r="M1325" s="56"/>
      <c r="N1325" s="56"/>
      <c r="O1325" s="56"/>
      <c r="P1325" s="56"/>
      <c r="Q1325" s="56"/>
      <c r="R1325" s="56"/>
      <c r="S1325" s="56"/>
      <c r="T1325" s="56"/>
      <c r="U1325" s="56"/>
      <c r="V1325" s="56"/>
      <c r="W1325" s="56"/>
      <c r="X1325" s="56"/>
    </row>
    <row r="1326" spans="3:24">
      <c r="C1326" s="56"/>
      <c r="D1326" s="56"/>
      <c r="E1326" s="56"/>
      <c r="F1326" s="56"/>
      <c r="G1326" s="56"/>
      <c r="H1326" s="56"/>
      <c r="I1326" s="56"/>
      <c r="J1326" s="56"/>
      <c r="K1326" s="56"/>
      <c r="L1326" s="56"/>
      <c r="M1326" s="56"/>
      <c r="N1326" s="56"/>
      <c r="O1326" s="56"/>
      <c r="P1326" s="56"/>
      <c r="Q1326" s="56"/>
      <c r="R1326" s="56"/>
      <c r="S1326" s="56"/>
      <c r="T1326" s="56"/>
      <c r="U1326" s="56"/>
      <c r="V1326" s="56"/>
      <c r="W1326" s="56"/>
      <c r="X1326" s="56"/>
    </row>
    <row r="1327" spans="3:24">
      <c r="C1327" s="56"/>
      <c r="D1327" s="56"/>
      <c r="E1327" s="56"/>
      <c r="F1327" s="56"/>
      <c r="G1327" s="56"/>
      <c r="H1327" s="56"/>
      <c r="I1327" s="56"/>
      <c r="J1327" s="56"/>
      <c r="K1327" s="56"/>
      <c r="L1327" s="56"/>
      <c r="M1327" s="56"/>
      <c r="N1327" s="56"/>
      <c r="O1327" s="56"/>
      <c r="P1327" s="56"/>
      <c r="Q1327" s="56"/>
      <c r="R1327" s="56"/>
      <c r="S1327" s="56"/>
      <c r="T1327" s="56"/>
      <c r="U1327" s="56"/>
      <c r="V1327" s="56"/>
      <c r="W1327" s="56"/>
      <c r="X1327" s="56"/>
    </row>
    <row r="1328" spans="3:24">
      <c r="C1328" s="56"/>
      <c r="D1328" s="56"/>
      <c r="E1328" s="56"/>
      <c r="F1328" s="56"/>
      <c r="G1328" s="56"/>
      <c r="H1328" s="56"/>
      <c r="I1328" s="56"/>
      <c r="J1328" s="56"/>
      <c r="K1328" s="56"/>
      <c r="L1328" s="56"/>
      <c r="M1328" s="56"/>
      <c r="N1328" s="56"/>
      <c r="O1328" s="56"/>
      <c r="P1328" s="56"/>
      <c r="Q1328" s="56"/>
      <c r="R1328" s="56"/>
      <c r="S1328" s="56"/>
      <c r="T1328" s="56"/>
      <c r="U1328" s="56"/>
      <c r="V1328" s="56"/>
      <c r="W1328" s="56"/>
      <c r="X1328" s="56"/>
    </row>
    <row r="1329" spans="3:24">
      <c r="C1329" s="56"/>
      <c r="D1329" s="56"/>
      <c r="E1329" s="56"/>
      <c r="F1329" s="56"/>
      <c r="G1329" s="56"/>
      <c r="H1329" s="56"/>
      <c r="I1329" s="56"/>
      <c r="J1329" s="56"/>
      <c r="K1329" s="56"/>
      <c r="L1329" s="56"/>
      <c r="M1329" s="56"/>
      <c r="N1329" s="56"/>
      <c r="O1329" s="56"/>
      <c r="P1329" s="56"/>
      <c r="Q1329" s="56"/>
      <c r="R1329" s="56"/>
      <c r="S1329" s="56"/>
      <c r="T1329" s="56"/>
      <c r="U1329" s="56"/>
      <c r="V1329" s="56"/>
      <c r="W1329" s="56"/>
      <c r="X1329" s="56"/>
    </row>
    <row r="1330" spans="3:24">
      <c r="C1330" s="56"/>
      <c r="D1330" s="56"/>
      <c r="E1330" s="56"/>
      <c r="F1330" s="56"/>
      <c r="G1330" s="56"/>
      <c r="H1330" s="56"/>
      <c r="I1330" s="56"/>
      <c r="J1330" s="56"/>
      <c r="K1330" s="56"/>
      <c r="L1330" s="56"/>
      <c r="M1330" s="56"/>
      <c r="N1330" s="56"/>
      <c r="O1330" s="56"/>
      <c r="P1330" s="56"/>
      <c r="Q1330" s="56"/>
      <c r="R1330" s="56"/>
      <c r="S1330" s="56"/>
      <c r="T1330" s="56"/>
      <c r="U1330" s="56"/>
      <c r="V1330" s="56"/>
      <c r="W1330" s="56"/>
      <c r="X1330" s="56"/>
    </row>
    <row r="1331" spans="3:24">
      <c r="C1331" s="56"/>
      <c r="D1331" s="56"/>
      <c r="E1331" s="56"/>
      <c r="F1331" s="56"/>
      <c r="G1331" s="56"/>
      <c r="H1331" s="56"/>
      <c r="I1331" s="56"/>
      <c r="J1331" s="56"/>
      <c r="K1331" s="56"/>
      <c r="L1331" s="56"/>
      <c r="M1331" s="56"/>
      <c r="N1331" s="56"/>
      <c r="O1331" s="56"/>
      <c r="P1331" s="56"/>
      <c r="Q1331" s="56"/>
      <c r="R1331" s="56"/>
      <c r="S1331" s="56"/>
      <c r="T1331" s="56"/>
      <c r="U1331" s="56"/>
      <c r="V1331" s="56"/>
      <c r="W1331" s="56"/>
      <c r="X1331" s="56"/>
    </row>
    <row r="1332" spans="3:24">
      <c r="C1332" s="56"/>
      <c r="D1332" s="56"/>
      <c r="E1332" s="56"/>
      <c r="F1332" s="56"/>
      <c r="G1332" s="56"/>
      <c r="H1332" s="56"/>
      <c r="I1332" s="56"/>
      <c r="J1332" s="56"/>
      <c r="K1332" s="56"/>
      <c r="L1332" s="56"/>
      <c r="M1332" s="56"/>
      <c r="N1332" s="56"/>
      <c r="O1332" s="56"/>
      <c r="P1332" s="56"/>
      <c r="Q1332" s="56"/>
      <c r="R1332" s="56"/>
      <c r="S1332" s="56"/>
      <c r="T1332" s="56"/>
      <c r="U1332" s="56"/>
      <c r="V1332" s="56"/>
      <c r="W1332" s="56"/>
      <c r="X1332" s="56"/>
    </row>
    <row r="1333" spans="3:24">
      <c r="C1333" s="56"/>
      <c r="D1333" s="56"/>
      <c r="E1333" s="56"/>
      <c r="F1333" s="56"/>
      <c r="G1333" s="56"/>
      <c r="H1333" s="56"/>
      <c r="I1333" s="56"/>
      <c r="J1333" s="56"/>
      <c r="K1333" s="56"/>
      <c r="L1333" s="56"/>
      <c r="M1333" s="56"/>
      <c r="N1333" s="56"/>
      <c r="O1333" s="56"/>
      <c r="P1333" s="56"/>
      <c r="Q1333" s="56"/>
      <c r="R1333" s="56"/>
      <c r="S1333" s="56"/>
      <c r="T1333" s="56"/>
      <c r="U1333" s="56"/>
      <c r="V1333" s="56"/>
      <c r="W1333" s="56"/>
      <c r="X1333" s="56"/>
    </row>
    <row r="1334" spans="3:24">
      <c r="C1334" s="56"/>
      <c r="D1334" s="56"/>
      <c r="E1334" s="56"/>
      <c r="F1334" s="56"/>
      <c r="G1334" s="56"/>
      <c r="H1334" s="56"/>
      <c r="I1334" s="56"/>
      <c r="J1334" s="56"/>
      <c r="K1334" s="56"/>
      <c r="L1334" s="56"/>
      <c r="M1334" s="56"/>
      <c r="N1334" s="56"/>
      <c r="O1334" s="56"/>
      <c r="P1334" s="56"/>
      <c r="Q1334" s="56"/>
      <c r="R1334" s="56"/>
      <c r="S1334" s="56"/>
      <c r="T1334" s="56"/>
      <c r="U1334" s="56"/>
      <c r="V1334" s="56"/>
      <c r="W1334" s="56"/>
      <c r="X1334" s="56"/>
    </row>
    <row r="1335" spans="3:24">
      <c r="C1335" s="56"/>
      <c r="D1335" s="56"/>
      <c r="E1335" s="56"/>
      <c r="F1335" s="56"/>
      <c r="G1335" s="56"/>
      <c r="H1335" s="56"/>
      <c r="I1335" s="56"/>
      <c r="J1335" s="56"/>
      <c r="K1335" s="56"/>
      <c r="L1335" s="56"/>
      <c r="M1335" s="56"/>
      <c r="N1335" s="56"/>
      <c r="O1335" s="56"/>
      <c r="P1335" s="56"/>
      <c r="Q1335" s="56"/>
      <c r="R1335" s="56"/>
      <c r="S1335" s="56"/>
      <c r="T1335" s="56"/>
      <c r="U1335" s="56"/>
      <c r="V1335" s="56"/>
      <c r="W1335" s="56"/>
      <c r="X1335" s="56"/>
    </row>
    <row r="1336" spans="3:24">
      <c r="C1336" s="56"/>
      <c r="D1336" s="56"/>
      <c r="E1336" s="56"/>
      <c r="F1336" s="56"/>
      <c r="G1336" s="56"/>
      <c r="H1336" s="56"/>
      <c r="I1336" s="56"/>
      <c r="J1336" s="56"/>
      <c r="K1336" s="56"/>
      <c r="L1336" s="56"/>
      <c r="M1336" s="56"/>
      <c r="N1336" s="56"/>
      <c r="O1336" s="56"/>
      <c r="P1336" s="56"/>
      <c r="Q1336" s="56"/>
      <c r="R1336" s="56"/>
      <c r="S1336" s="56"/>
      <c r="T1336" s="56"/>
      <c r="U1336" s="56"/>
      <c r="V1336" s="56"/>
      <c r="W1336" s="56"/>
      <c r="X1336" s="56"/>
    </row>
    <row r="1337" spans="3:24">
      <c r="C1337" s="56"/>
      <c r="D1337" s="56"/>
      <c r="E1337" s="56"/>
      <c r="F1337" s="56"/>
      <c r="G1337" s="56"/>
      <c r="H1337" s="56"/>
      <c r="I1337" s="56"/>
      <c r="J1337" s="56"/>
      <c r="K1337" s="56"/>
      <c r="L1337" s="56"/>
      <c r="M1337" s="56"/>
      <c r="N1337" s="56"/>
      <c r="O1337" s="56"/>
      <c r="P1337" s="56"/>
      <c r="Q1337" s="56"/>
      <c r="R1337" s="56"/>
      <c r="S1337" s="56"/>
      <c r="T1337" s="56"/>
      <c r="U1337" s="56"/>
      <c r="V1337" s="56"/>
      <c r="W1337" s="56"/>
      <c r="X1337" s="56"/>
    </row>
    <row r="1338" spans="3:24">
      <c r="C1338" s="56"/>
      <c r="D1338" s="56"/>
      <c r="E1338" s="56"/>
      <c r="F1338" s="56"/>
      <c r="G1338" s="56"/>
      <c r="H1338" s="56"/>
      <c r="I1338" s="56"/>
      <c r="J1338" s="56"/>
      <c r="K1338" s="56"/>
      <c r="L1338" s="56"/>
      <c r="M1338" s="56"/>
      <c r="N1338" s="56"/>
      <c r="O1338" s="56"/>
      <c r="P1338" s="56"/>
      <c r="Q1338" s="56"/>
      <c r="R1338" s="56"/>
      <c r="S1338" s="56"/>
      <c r="T1338" s="56"/>
      <c r="U1338" s="56"/>
      <c r="V1338" s="56"/>
      <c r="W1338" s="56"/>
      <c r="X1338" s="56"/>
    </row>
    <row r="1339" spans="3:24">
      <c r="C1339" s="56"/>
      <c r="D1339" s="56"/>
      <c r="E1339" s="56"/>
      <c r="F1339" s="56"/>
      <c r="G1339" s="56"/>
      <c r="H1339" s="56"/>
      <c r="I1339" s="56"/>
      <c r="J1339" s="56"/>
      <c r="K1339" s="56"/>
      <c r="L1339" s="56"/>
      <c r="M1339" s="56"/>
      <c r="N1339" s="56"/>
      <c r="O1339" s="56"/>
      <c r="P1339" s="56"/>
      <c r="Q1339" s="56"/>
      <c r="R1339" s="56"/>
      <c r="S1339" s="56"/>
      <c r="T1339" s="56"/>
      <c r="U1339" s="56"/>
      <c r="V1339" s="56"/>
      <c r="W1339" s="56"/>
      <c r="X1339" s="56"/>
    </row>
    <row r="1340" spans="3:24">
      <c r="C1340" s="56"/>
      <c r="D1340" s="56"/>
      <c r="E1340" s="56"/>
      <c r="F1340" s="56"/>
      <c r="G1340" s="56"/>
      <c r="H1340" s="56"/>
      <c r="I1340" s="56"/>
      <c r="J1340" s="56"/>
      <c r="K1340" s="56"/>
      <c r="L1340" s="56"/>
      <c r="M1340" s="56"/>
      <c r="N1340" s="56"/>
      <c r="O1340" s="56"/>
      <c r="P1340" s="56"/>
      <c r="Q1340" s="56"/>
      <c r="R1340" s="56"/>
      <c r="S1340" s="56"/>
      <c r="T1340" s="56"/>
      <c r="U1340" s="56"/>
      <c r="V1340" s="56"/>
      <c r="W1340" s="56"/>
      <c r="X1340" s="56"/>
    </row>
    <row r="1341" spans="3:24">
      <c r="C1341" s="56"/>
      <c r="D1341" s="56"/>
      <c r="E1341" s="56"/>
      <c r="F1341" s="56"/>
      <c r="G1341" s="56"/>
      <c r="H1341" s="56"/>
      <c r="I1341" s="56"/>
      <c r="J1341" s="56"/>
      <c r="K1341" s="56"/>
      <c r="L1341" s="56"/>
      <c r="M1341" s="56"/>
      <c r="N1341" s="56"/>
      <c r="O1341" s="56"/>
      <c r="P1341" s="56"/>
      <c r="Q1341" s="56"/>
      <c r="R1341" s="56"/>
      <c r="S1341" s="56"/>
      <c r="T1341" s="56"/>
      <c r="U1341" s="56"/>
      <c r="V1341" s="56"/>
      <c r="W1341" s="56"/>
      <c r="X1341" s="56"/>
    </row>
    <row r="1342" spans="3:24">
      <c r="C1342" s="56"/>
      <c r="D1342" s="56"/>
      <c r="E1342" s="56"/>
      <c r="F1342" s="56"/>
      <c r="G1342" s="56"/>
      <c r="H1342" s="56"/>
      <c r="I1342" s="56"/>
      <c r="J1342" s="56"/>
      <c r="K1342" s="56"/>
      <c r="L1342" s="56"/>
      <c r="M1342" s="56"/>
      <c r="N1342" s="56"/>
      <c r="O1342" s="56"/>
      <c r="P1342" s="56"/>
      <c r="Q1342" s="56"/>
      <c r="R1342" s="56"/>
      <c r="S1342" s="56"/>
      <c r="T1342" s="56"/>
      <c r="U1342" s="56"/>
      <c r="V1342" s="56"/>
      <c r="W1342" s="56"/>
      <c r="X1342" s="56"/>
    </row>
    <row r="1343" spans="3:24">
      <c r="C1343" s="56"/>
      <c r="D1343" s="56"/>
      <c r="E1343" s="56"/>
      <c r="F1343" s="56"/>
      <c r="G1343" s="56"/>
      <c r="H1343" s="56"/>
      <c r="I1343" s="56"/>
      <c r="J1343" s="56"/>
      <c r="K1343" s="56"/>
      <c r="L1343" s="56"/>
      <c r="M1343" s="56"/>
      <c r="N1343" s="56"/>
      <c r="O1343" s="56"/>
      <c r="P1343" s="56"/>
      <c r="Q1343" s="56"/>
      <c r="R1343" s="56"/>
      <c r="S1343" s="56"/>
      <c r="T1343" s="56"/>
      <c r="U1343" s="56"/>
      <c r="V1343" s="56"/>
      <c r="W1343" s="56"/>
      <c r="X1343" s="56"/>
    </row>
    <row r="1344" spans="3:24">
      <c r="C1344" s="56"/>
      <c r="D1344" s="56"/>
      <c r="E1344" s="56"/>
      <c r="F1344" s="56"/>
      <c r="G1344" s="56"/>
      <c r="H1344" s="56"/>
      <c r="I1344" s="56"/>
      <c r="J1344" s="56"/>
      <c r="K1344" s="56"/>
      <c r="L1344" s="56"/>
      <c r="M1344" s="56"/>
      <c r="N1344" s="56"/>
      <c r="O1344" s="56"/>
      <c r="P1344" s="56"/>
      <c r="Q1344" s="56"/>
      <c r="R1344" s="56"/>
      <c r="S1344" s="56"/>
      <c r="T1344" s="56"/>
      <c r="U1344" s="56"/>
      <c r="V1344" s="56"/>
      <c r="W1344" s="56"/>
      <c r="X1344" s="56"/>
    </row>
    <row r="1345" spans="3:24">
      <c r="C1345" s="56"/>
      <c r="D1345" s="56"/>
      <c r="E1345" s="56"/>
      <c r="F1345" s="56"/>
      <c r="G1345" s="56"/>
      <c r="H1345" s="56"/>
      <c r="I1345" s="56"/>
      <c r="J1345" s="56"/>
      <c r="K1345" s="56"/>
      <c r="L1345" s="56"/>
      <c r="M1345" s="56"/>
      <c r="N1345" s="56"/>
      <c r="O1345" s="56"/>
      <c r="P1345" s="56"/>
      <c r="Q1345" s="56"/>
      <c r="R1345" s="56"/>
      <c r="S1345" s="56"/>
      <c r="T1345" s="56"/>
      <c r="U1345" s="56"/>
      <c r="V1345" s="56"/>
      <c r="W1345" s="56"/>
      <c r="X1345" s="56"/>
    </row>
    <row r="1346" spans="3:24">
      <c r="C1346" s="56"/>
      <c r="D1346" s="56"/>
      <c r="E1346" s="56"/>
      <c r="F1346" s="56"/>
      <c r="G1346" s="56"/>
      <c r="H1346" s="56"/>
      <c r="I1346" s="56"/>
      <c r="J1346" s="56"/>
      <c r="K1346" s="56"/>
      <c r="L1346" s="56"/>
      <c r="M1346" s="56"/>
      <c r="N1346" s="56"/>
      <c r="O1346" s="56"/>
      <c r="P1346" s="56"/>
      <c r="Q1346" s="56"/>
      <c r="R1346" s="56"/>
      <c r="S1346" s="56"/>
      <c r="T1346" s="56"/>
      <c r="U1346" s="56"/>
      <c r="V1346" s="56"/>
      <c r="W1346" s="56"/>
      <c r="X1346" s="56"/>
    </row>
    <row r="1347" spans="3:24">
      <c r="C1347" s="56"/>
      <c r="D1347" s="56"/>
      <c r="E1347" s="56"/>
      <c r="F1347" s="56"/>
      <c r="G1347" s="56"/>
      <c r="H1347" s="56"/>
      <c r="I1347" s="56"/>
      <c r="J1347" s="56"/>
      <c r="K1347" s="56"/>
      <c r="L1347" s="56"/>
      <c r="M1347" s="56"/>
      <c r="N1347" s="56"/>
      <c r="O1347" s="56"/>
      <c r="P1347" s="56"/>
      <c r="Q1347" s="56"/>
      <c r="R1347" s="56"/>
      <c r="S1347" s="56"/>
      <c r="T1347" s="56"/>
      <c r="U1347" s="56"/>
      <c r="V1347" s="56"/>
      <c r="W1347" s="56"/>
      <c r="X1347" s="56"/>
    </row>
    <row r="1348" spans="3:24">
      <c r="C1348" s="56"/>
      <c r="D1348" s="56"/>
      <c r="E1348" s="56"/>
      <c r="F1348" s="56"/>
      <c r="G1348" s="56"/>
      <c r="H1348" s="56"/>
      <c r="I1348" s="56"/>
      <c r="J1348" s="56"/>
      <c r="K1348" s="56"/>
      <c r="L1348" s="56"/>
      <c r="M1348" s="56"/>
      <c r="N1348" s="56"/>
      <c r="O1348" s="56"/>
      <c r="P1348" s="56"/>
      <c r="Q1348" s="56"/>
      <c r="R1348" s="56"/>
      <c r="S1348" s="56"/>
      <c r="T1348" s="56"/>
      <c r="U1348" s="56"/>
      <c r="V1348" s="56"/>
      <c r="W1348" s="56"/>
      <c r="X1348" s="56"/>
    </row>
    <row r="1349" spans="3:24">
      <c r="C1349" s="56"/>
      <c r="D1349" s="56"/>
      <c r="E1349" s="56"/>
      <c r="F1349" s="56"/>
      <c r="G1349" s="56"/>
      <c r="H1349" s="56"/>
      <c r="I1349" s="56"/>
      <c r="J1349" s="56"/>
      <c r="K1349" s="56"/>
      <c r="L1349" s="56"/>
      <c r="M1349" s="56"/>
      <c r="N1349" s="56"/>
      <c r="O1349" s="56"/>
      <c r="P1349" s="56"/>
      <c r="Q1349" s="56"/>
      <c r="R1349" s="56"/>
      <c r="S1349" s="56"/>
      <c r="T1349" s="56"/>
      <c r="U1349" s="56"/>
      <c r="V1349" s="56"/>
      <c r="W1349" s="56"/>
      <c r="X1349" s="56"/>
    </row>
    <row r="1350" spans="3:24">
      <c r="C1350" s="56"/>
      <c r="D1350" s="56"/>
      <c r="E1350" s="56"/>
      <c r="F1350" s="56"/>
      <c r="G1350" s="56"/>
      <c r="H1350" s="56"/>
      <c r="I1350" s="56"/>
      <c r="J1350" s="56"/>
      <c r="K1350" s="56"/>
      <c r="L1350" s="56"/>
      <c r="M1350" s="56"/>
      <c r="N1350" s="56"/>
      <c r="O1350" s="56"/>
      <c r="P1350" s="56"/>
      <c r="Q1350" s="56"/>
      <c r="R1350" s="56"/>
      <c r="S1350" s="56"/>
      <c r="T1350" s="56"/>
      <c r="U1350" s="56"/>
      <c r="V1350" s="56"/>
      <c r="W1350" s="56"/>
      <c r="X1350" s="56"/>
    </row>
    <row r="1351" spans="3:24">
      <c r="C1351" s="56"/>
      <c r="D1351" s="56"/>
      <c r="E1351" s="56"/>
      <c r="F1351" s="56"/>
      <c r="G1351" s="56"/>
      <c r="H1351" s="56"/>
      <c r="I1351" s="56"/>
      <c r="J1351" s="56"/>
      <c r="K1351" s="56"/>
      <c r="L1351" s="56"/>
      <c r="M1351" s="56"/>
      <c r="N1351" s="56"/>
      <c r="O1351" s="56"/>
      <c r="P1351" s="56"/>
      <c r="Q1351" s="56"/>
      <c r="R1351" s="56"/>
      <c r="S1351" s="56"/>
      <c r="T1351" s="56"/>
      <c r="U1351" s="56"/>
      <c r="V1351" s="56"/>
      <c r="W1351" s="56"/>
      <c r="X1351" s="56"/>
    </row>
    <row r="1352" spans="3:24">
      <c r="C1352" s="56"/>
      <c r="D1352" s="56"/>
      <c r="E1352" s="56"/>
      <c r="F1352" s="56"/>
      <c r="G1352" s="56"/>
      <c r="H1352" s="56"/>
      <c r="I1352" s="56"/>
      <c r="J1352" s="56"/>
      <c r="K1352" s="56"/>
      <c r="L1352" s="56"/>
      <c r="M1352" s="56"/>
      <c r="N1352" s="56"/>
      <c r="O1352" s="56"/>
      <c r="P1352" s="56"/>
      <c r="Q1352" s="56"/>
      <c r="R1352" s="56"/>
      <c r="S1352" s="56"/>
      <c r="T1352" s="56"/>
      <c r="U1352" s="56"/>
      <c r="V1352" s="56"/>
      <c r="W1352" s="56"/>
      <c r="X1352" s="56"/>
    </row>
    <row r="1353" spans="3:24">
      <c r="C1353" s="56"/>
      <c r="D1353" s="56"/>
      <c r="E1353" s="56"/>
      <c r="F1353" s="56"/>
      <c r="G1353" s="56"/>
      <c r="H1353" s="56"/>
      <c r="I1353" s="56"/>
      <c r="J1353" s="56"/>
      <c r="K1353" s="56"/>
      <c r="L1353" s="56"/>
      <c r="M1353" s="56"/>
      <c r="N1353" s="56"/>
      <c r="O1353" s="56"/>
      <c r="P1353" s="56"/>
      <c r="Q1353" s="56"/>
      <c r="R1353" s="56"/>
      <c r="S1353" s="56"/>
      <c r="T1353" s="56"/>
      <c r="U1353" s="56"/>
      <c r="V1353" s="56"/>
      <c r="W1353" s="56"/>
      <c r="X1353" s="56"/>
    </row>
    <row r="1354" spans="3:24">
      <c r="C1354" s="56"/>
      <c r="D1354" s="56"/>
      <c r="E1354" s="56"/>
      <c r="F1354" s="56"/>
      <c r="G1354" s="56"/>
      <c r="H1354" s="56"/>
      <c r="I1354" s="56"/>
      <c r="J1354" s="56"/>
      <c r="K1354" s="56"/>
      <c r="L1354" s="56"/>
      <c r="M1354" s="56"/>
      <c r="N1354" s="56"/>
      <c r="O1354" s="56"/>
      <c r="P1354" s="56"/>
      <c r="Q1354" s="56"/>
      <c r="R1354" s="56"/>
      <c r="S1354" s="56"/>
      <c r="T1354" s="56"/>
      <c r="U1354" s="56"/>
      <c r="V1354" s="56"/>
      <c r="W1354" s="56"/>
      <c r="X1354" s="56"/>
    </row>
    <row r="1355" spans="3:24">
      <c r="C1355" s="56"/>
      <c r="D1355" s="56"/>
      <c r="E1355" s="56"/>
      <c r="F1355" s="56"/>
      <c r="G1355" s="56"/>
      <c r="H1355" s="56"/>
      <c r="I1355" s="56"/>
      <c r="J1355" s="56"/>
      <c r="K1355" s="56"/>
      <c r="L1355" s="56"/>
      <c r="M1355" s="56"/>
      <c r="N1355" s="56"/>
      <c r="O1355" s="56"/>
      <c r="P1355" s="56"/>
      <c r="Q1355" s="56"/>
      <c r="R1355" s="56"/>
      <c r="S1355" s="56"/>
      <c r="T1355" s="56"/>
      <c r="U1355" s="56"/>
      <c r="V1355" s="56"/>
      <c r="W1355" s="56"/>
      <c r="X1355" s="56"/>
    </row>
    <row r="1356" spans="3:24">
      <c r="C1356" s="56"/>
      <c r="D1356" s="56"/>
      <c r="E1356" s="56"/>
      <c r="F1356" s="56"/>
      <c r="G1356" s="56"/>
      <c r="H1356" s="56"/>
      <c r="I1356" s="56"/>
      <c r="J1356" s="56"/>
      <c r="K1356" s="56"/>
      <c r="L1356" s="56"/>
      <c r="M1356" s="56"/>
      <c r="N1356" s="56"/>
      <c r="O1356" s="56"/>
      <c r="P1356" s="56"/>
      <c r="Q1356" s="56"/>
      <c r="R1356" s="56"/>
      <c r="S1356" s="56"/>
      <c r="T1356" s="56"/>
      <c r="U1356" s="56"/>
      <c r="V1356" s="56"/>
      <c r="W1356" s="56"/>
      <c r="X1356" s="56"/>
    </row>
    <row r="1357" spans="3:24">
      <c r="C1357" s="56"/>
      <c r="D1357" s="56"/>
      <c r="E1357" s="56"/>
      <c r="F1357" s="56"/>
      <c r="G1357" s="56"/>
      <c r="H1357" s="56"/>
      <c r="I1357" s="56"/>
      <c r="J1357" s="56"/>
      <c r="K1357" s="56"/>
      <c r="L1357" s="56"/>
      <c r="M1357" s="56"/>
      <c r="N1357" s="56"/>
      <c r="O1357" s="56"/>
      <c r="P1357" s="56"/>
      <c r="Q1357" s="56"/>
      <c r="R1357" s="56"/>
      <c r="S1357" s="56"/>
      <c r="T1357" s="56"/>
      <c r="U1357" s="56"/>
      <c r="V1357" s="56"/>
      <c r="W1357" s="56"/>
      <c r="X1357" s="56"/>
    </row>
    <row r="1358" spans="3:24">
      <c r="C1358" s="56"/>
      <c r="D1358" s="56"/>
      <c r="E1358" s="56"/>
      <c r="F1358" s="56"/>
      <c r="G1358" s="56"/>
      <c r="H1358" s="56"/>
      <c r="I1358" s="56"/>
      <c r="J1358" s="56"/>
      <c r="K1358" s="56"/>
      <c r="L1358" s="56"/>
      <c r="M1358" s="56"/>
      <c r="N1358" s="56"/>
      <c r="O1358" s="56"/>
      <c r="P1358" s="56"/>
      <c r="Q1358" s="56"/>
      <c r="R1358" s="56"/>
      <c r="S1358" s="56"/>
      <c r="T1358" s="56"/>
      <c r="U1358" s="56"/>
      <c r="V1358" s="56"/>
      <c r="W1358" s="56"/>
      <c r="X1358" s="56"/>
    </row>
    <row r="1359" spans="3:24">
      <c r="C1359" s="56"/>
      <c r="D1359" s="56"/>
      <c r="E1359" s="56"/>
      <c r="F1359" s="56"/>
      <c r="G1359" s="56"/>
      <c r="H1359" s="56"/>
      <c r="I1359" s="56"/>
      <c r="J1359" s="56"/>
      <c r="K1359" s="56"/>
      <c r="L1359" s="56"/>
      <c r="M1359" s="56"/>
      <c r="N1359" s="56"/>
      <c r="O1359" s="56"/>
      <c r="P1359" s="56"/>
      <c r="Q1359" s="56"/>
      <c r="R1359" s="56"/>
      <c r="S1359" s="56"/>
      <c r="T1359" s="56"/>
      <c r="U1359" s="56"/>
      <c r="V1359" s="56"/>
      <c r="W1359" s="56"/>
      <c r="X1359" s="56"/>
    </row>
    <row r="1360" spans="3:24">
      <c r="C1360" s="56"/>
      <c r="D1360" s="56"/>
      <c r="E1360" s="56"/>
      <c r="F1360" s="56"/>
      <c r="G1360" s="56"/>
      <c r="H1360" s="56"/>
      <c r="I1360" s="56"/>
      <c r="J1360" s="56"/>
      <c r="K1360" s="56"/>
      <c r="L1360" s="56"/>
      <c r="M1360" s="56"/>
      <c r="N1360" s="56"/>
      <c r="O1360" s="56"/>
      <c r="P1360" s="56"/>
      <c r="Q1360" s="56"/>
      <c r="R1360" s="56"/>
      <c r="S1360" s="56"/>
      <c r="T1360" s="56"/>
      <c r="U1360" s="56"/>
      <c r="V1360" s="56"/>
      <c r="W1360" s="56"/>
      <c r="X1360" s="56"/>
    </row>
    <row r="1361" spans="3:24">
      <c r="C1361" s="56"/>
      <c r="D1361" s="56"/>
      <c r="E1361" s="56"/>
      <c r="F1361" s="56"/>
      <c r="G1361" s="56"/>
      <c r="H1361" s="56"/>
      <c r="I1361" s="56"/>
      <c r="J1361" s="56"/>
      <c r="K1361" s="56"/>
      <c r="L1361" s="56"/>
      <c r="M1361" s="56"/>
      <c r="N1361" s="56"/>
      <c r="O1361" s="56"/>
      <c r="P1361" s="56"/>
      <c r="Q1361" s="56"/>
      <c r="R1361" s="56"/>
      <c r="S1361" s="56"/>
      <c r="T1361" s="56"/>
      <c r="U1361" s="56"/>
      <c r="V1361" s="56"/>
      <c r="W1361" s="56"/>
      <c r="X1361" s="56"/>
    </row>
    <row r="1362" spans="3:24">
      <c r="C1362" s="56"/>
      <c r="D1362" s="56"/>
      <c r="E1362" s="56"/>
      <c r="F1362" s="56"/>
      <c r="G1362" s="56"/>
      <c r="H1362" s="56"/>
      <c r="I1362" s="56"/>
      <c r="J1362" s="56"/>
      <c r="K1362" s="56"/>
      <c r="L1362" s="56"/>
      <c r="M1362" s="56"/>
      <c r="N1362" s="56"/>
      <c r="O1362" s="56"/>
      <c r="P1362" s="56"/>
      <c r="Q1362" s="56"/>
      <c r="R1362" s="56"/>
      <c r="S1362" s="56"/>
      <c r="T1362" s="56"/>
      <c r="U1362" s="56"/>
      <c r="V1362" s="56"/>
      <c r="W1362" s="56"/>
      <c r="X1362" s="56"/>
    </row>
    <row r="1363" spans="3:24">
      <c r="C1363" s="56"/>
      <c r="D1363" s="56"/>
      <c r="E1363" s="56"/>
      <c r="F1363" s="56"/>
      <c r="G1363" s="56"/>
      <c r="H1363" s="56"/>
      <c r="I1363" s="56"/>
      <c r="J1363" s="56"/>
      <c r="K1363" s="56"/>
      <c r="L1363" s="56"/>
      <c r="M1363" s="56"/>
      <c r="N1363" s="56"/>
      <c r="O1363" s="56"/>
      <c r="P1363" s="56"/>
      <c r="Q1363" s="56"/>
      <c r="R1363" s="56"/>
      <c r="S1363" s="56"/>
      <c r="T1363" s="56"/>
      <c r="U1363" s="56"/>
      <c r="V1363" s="56"/>
      <c r="W1363" s="56"/>
      <c r="X1363" s="56"/>
    </row>
    <row r="1364" spans="3:24">
      <c r="C1364" s="56"/>
      <c r="D1364" s="56"/>
      <c r="E1364" s="56"/>
      <c r="F1364" s="56"/>
      <c r="G1364" s="56"/>
      <c r="H1364" s="56"/>
      <c r="I1364" s="56"/>
      <c r="J1364" s="56"/>
      <c r="K1364" s="56"/>
      <c r="L1364" s="56"/>
      <c r="M1364" s="56"/>
      <c r="N1364" s="56"/>
      <c r="O1364" s="56"/>
      <c r="P1364" s="56"/>
      <c r="Q1364" s="56"/>
      <c r="R1364" s="56"/>
      <c r="S1364" s="56"/>
      <c r="T1364" s="56"/>
      <c r="U1364" s="56"/>
      <c r="V1364" s="56"/>
      <c r="W1364" s="56"/>
      <c r="X1364" s="56"/>
    </row>
    <row r="1365" spans="3:24">
      <c r="C1365" s="56"/>
      <c r="D1365" s="56"/>
      <c r="E1365" s="56"/>
      <c r="F1365" s="56"/>
      <c r="G1365" s="56"/>
      <c r="H1365" s="56"/>
      <c r="I1365" s="56"/>
      <c r="J1365" s="56"/>
      <c r="K1365" s="56"/>
      <c r="L1365" s="56"/>
      <c r="M1365" s="56"/>
      <c r="N1365" s="56"/>
      <c r="O1365" s="56"/>
      <c r="P1365" s="56"/>
      <c r="Q1365" s="56"/>
      <c r="R1365" s="56"/>
      <c r="S1365" s="56"/>
      <c r="T1365" s="56"/>
      <c r="U1365" s="56"/>
      <c r="V1365" s="56"/>
      <c r="W1365" s="56"/>
      <c r="X1365" s="56"/>
    </row>
    <row r="1366" spans="3:24">
      <c r="C1366" s="56"/>
      <c r="D1366" s="56"/>
      <c r="E1366" s="56"/>
      <c r="F1366" s="56"/>
      <c r="G1366" s="56"/>
      <c r="H1366" s="56"/>
      <c r="I1366" s="56"/>
      <c r="J1366" s="56"/>
      <c r="K1366" s="56"/>
      <c r="L1366" s="56"/>
      <c r="M1366" s="56"/>
      <c r="N1366" s="56"/>
      <c r="O1366" s="56"/>
      <c r="P1366" s="56"/>
      <c r="Q1366" s="56"/>
      <c r="R1366" s="56"/>
      <c r="S1366" s="56"/>
      <c r="T1366" s="56"/>
      <c r="U1366" s="56"/>
      <c r="V1366" s="56"/>
      <c r="W1366" s="56"/>
      <c r="X1366" s="56"/>
    </row>
    <row r="1367" spans="3:24">
      <c r="C1367" s="56"/>
      <c r="D1367" s="56"/>
      <c r="E1367" s="56"/>
      <c r="F1367" s="56"/>
      <c r="G1367" s="56"/>
      <c r="H1367" s="56"/>
      <c r="I1367" s="56"/>
      <c r="J1367" s="56"/>
      <c r="K1367" s="56"/>
      <c r="L1367" s="56"/>
      <c r="M1367" s="56"/>
      <c r="N1367" s="56"/>
      <c r="O1367" s="56"/>
      <c r="P1367" s="56"/>
      <c r="Q1367" s="56"/>
      <c r="R1367" s="56"/>
      <c r="S1367" s="56"/>
      <c r="T1367" s="56"/>
      <c r="U1367" s="56"/>
      <c r="V1367" s="56"/>
      <c r="W1367" s="56"/>
      <c r="X1367" s="56"/>
    </row>
    <row r="1368" spans="3:24">
      <c r="C1368" s="56"/>
      <c r="D1368" s="56"/>
      <c r="E1368" s="56"/>
      <c r="F1368" s="56"/>
      <c r="G1368" s="56"/>
      <c r="H1368" s="56"/>
      <c r="I1368" s="56"/>
      <c r="J1368" s="56"/>
      <c r="K1368" s="56"/>
      <c r="L1368" s="56"/>
      <c r="M1368" s="56"/>
      <c r="N1368" s="56"/>
      <c r="O1368" s="56"/>
      <c r="P1368" s="56"/>
      <c r="Q1368" s="56"/>
      <c r="R1368" s="56"/>
      <c r="S1368" s="56"/>
      <c r="T1368" s="56"/>
      <c r="U1368" s="56"/>
      <c r="V1368" s="56"/>
      <c r="W1368" s="56"/>
      <c r="X1368" s="56"/>
    </row>
    <row r="1369" spans="3:24">
      <c r="C1369" s="56"/>
      <c r="D1369" s="56"/>
      <c r="E1369" s="56"/>
      <c r="F1369" s="56"/>
      <c r="G1369" s="56"/>
      <c r="H1369" s="56"/>
      <c r="I1369" s="56"/>
      <c r="J1369" s="56"/>
      <c r="K1369" s="56"/>
      <c r="L1369" s="56"/>
      <c r="M1369" s="56"/>
      <c r="N1369" s="56"/>
      <c r="O1369" s="56"/>
      <c r="P1369" s="56"/>
      <c r="Q1369" s="56"/>
      <c r="R1369" s="56"/>
      <c r="S1369" s="56"/>
      <c r="T1369" s="56"/>
      <c r="U1369" s="56"/>
      <c r="V1369" s="56"/>
      <c r="W1369" s="56"/>
      <c r="X1369" s="56"/>
    </row>
    <row r="1370" spans="3:24">
      <c r="C1370" s="56"/>
      <c r="D1370" s="56"/>
      <c r="E1370" s="56"/>
      <c r="F1370" s="56"/>
      <c r="G1370" s="56"/>
      <c r="H1370" s="56"/>
      <c r="I1370" s="56"/>
      <c r="J1370" s="56"/>
      <c r="K1370" s="56"/>
      <c r="L1370" s="56"/>
      <c r="M1370" s="56"/>
      <c r="N1370" s="56"/>
      <c r="O1370" s="56"/>
      <c r="P1370" s="56"/>
      <c r="Q1370" s="56"/>
      <c r="R1370" s="56"/>
      <c r="S1370" s="56"/>
      <c r="T1370" s="56"/>
      <c r="U1370" s="56"/>
      <c r="V1370" s="56"/>
      <c r="W1370" s="56"/>
      <c r="X1370" s="56"/>
    </row>
    <row r="1371" spans="3:24">
      <c r="C1371" s="56"/>
      <c r="D1371" s="56"/>
      <c r="E1371" s="56"/>
      <c r="F1371" s="56"/>
      <c r="G1371" s="56"/>
      <c r="H1371" s="56"/>
      <c r="I1371" s="56"/>
      <c r="J1371" s="56"/>
      <c r="K1371" s="56"/>
      <c r="L1371" s="56"/>
      <c r="M1371" s="56"/>
      <c r="N1371" s="56"/>
      <c r="O1371" s="56"/>
      <c r="P1371" s="56"/>
      <c r="Q1371" s="56"/>
      <c r="R1371" s="56"/>
      <c r="S1371" s="56"/>
      <c r="T1371" s="56"/>
      <c r="U1371" s="56"/>
      <c r="V1371" s="56"/>
      <c r="W1371" s="56"/>
      <c r="X1371" s="56"/>
    </row>
    <row r="1372" spans="3:24">
      <c r="C1372" s="56"/>
      <c r="D1372" s="56"/>
      <c r="E1372" s="56"/>
      <c r="F1372" s="56"/>
      <c r="G1372" s="56"/>
      <c r="H1372" s="56"/>
      <c r="I1372" s="56"/>
      <c r="J1372" s="56"/>
      <c r="K1372" s="56"/>
      <c r="L1372" s="56"/>
      <c r="M1372" s="56"/>
      <c r="N1372" s="56"/>
      <c r="O1372" s="56"/>
      <c r="P1372" s="56"/>
      <c r="Q1372" s="56"/>
      <c r="R1372" s="56"/>
      <c r="S1372" s="56"/>
      <c r="T1372" s="56"/>
      <c r="U1372" s="56"/>
      <c r="V1372" s="56"/>
      <c r="W1372" s="56"/>
      <c r="X1372" s="56"/>
    </row>
    <row r="1373" spans="3:24">
      <c r="C1373" s="56"/>
      <c r="D1373" s="56"/>
      <c r="E1373" s="56"/>
      <c r="F1373" s="56"/>
      <c r="G1373" s="56"/>
      <c r="H1373" s="56"/>
      <c r="I1373" s="56"/>
      <c r="J1373" s="56"/>
      <c r="K1373" s="56"/>
      <c r="L1373" s="56"/>
      <c r="M1373" s="56"/>
      <c r="N1373" s="56"/>
      <c r="O1373" s="56"/>
      <c r="P1373" s="56"/>
      <c r="Q1373" s="56"/>
      <c r="R1373" s="56"/>
      <c r="S1373" s="56"/>
      <c r="T1373" s="56"/>
      <c r="U1373" s="56"/>
      <c r="V1373" s="56"/>
      <c r="W1373" s="56"/>
      <c r="X1373" s="56"/>
    </row>
    <row r="1374" spans="3:24">
      <c r="C1374" s="56"/>
      <c r="D1374" s="56"/>
      <c r="E1374" s="56"/>
      <c r="F1374" s="56"/>
      <c r="G1374" s="56"/>
      <c r="H1374" s="56"/>
      <c r="I1374" s="56"/>
      <c r="J1374" s="56"/>
      <c r="K1374" s="56"/>
      <c r="L1374" s="56"/>
      <c r="M1374" s="56"/>
      <c r="N1374" s="56"/>
      <c r="O1374" s="56"/>
      <c r="P1374" s="56"/>
      <c r="Q1374" s="56"/>
      <c r="R1374" s="56"/>
      <c r="S1374" s="56"/>
      <c r="T1374" s="56"/>
      <c r="U1374" s="56"/>
      <c r="V1374" s="56"/>
      <c r="W1374" s="56"/>
      <c r="X1374" s="56"/>
    </row>
    <row r="1375" spans="3:24">
      <c r="C1375" s="56"/>
      <c r="D1375" s="56"/>
      <c r="E1375" s="56"/>
      <c r="F1375" s="56"/>
      <c r="G1375" s="56"/>
      <c r="H1375" s="56"/>
      <c r="I1375" s="56"/>
      <c r="J1375" s="56"/>
      <c r="K1375" s="56"/>
      <c r="L1375" s="56"/>
      <c r="M1375" s="56"/>
      <c r="N1375" s="56"/>
      <c r="O1375" s="56"/>
      <c r="P1375" s="56"/>
      <c r="Q1375" s="56"/>
      <c r="R1375" s="56"/>
      <c r="S1375" s="56"/>
      <c r="T1375" s="56"/>
      <c r="U1375" s="56"/>
      <c r="V1375" s="56"/>
      <c r="W1375" s="56"/>
      <c r="X1375" s="56"/>
    </row>
    <row r="1376" spans="3:24">
      <c r="C1376" s="56"/>
      <c r="D1376" s="56"/>
      <c r="E1376" s="56"/>
      <c r="F1376" s="56"/>
      <c r="G1376" s="56"/>
      <c r="H1376" s="56"/>
      <c r="I1376" s="56"/>
      <c r="J1376" s="56"/>
      <c r="K1376" s="56"/>
      <c r="L1376" s="56"/>
      <c r="M1376" s="56"/>
      <c r="N1376" s="56"/>
      <c r="O1376" s="56"/>
      <c r="P1376" s="56"/>
      <c r="Q1376" s="56"/>
      <c r="R1376" s="56"/>
      <c r="S1376" s="56"/>
      <c r="T1376" s="56"/>
      <c r="U1376" s="56"/>
      <c r="V1376" s="56"/>
      <c r="W1376" s="56"/>
      <c r="X1376" s="56"/>
    </row>
    <row r="1377" spans="3:24">
      <c r="C1377" s="56"/>
      <c r="D1377" s="56"/>
      <c r="E1377" s="56"/>
      <c r="F1377" s="56"/>
      <c r="G1377" s="56"/>
      <c r="H1377" s="56"/>
      <c r="I1377" s="56"/>
      <c r="J1377" s="56"/>
      <c r="K1377" s="56"/>
      <c r="L1377" s="56"/>
      <c r="M1377" s="56"/>
      <c r="N1377" s="56"/>
      <c r="O1377" s="56"/>
      <c r="P1377" s="56"/>
      <c r="Q1377" s="56"/>
      <c r="R1377" s="56"/>
      <c r="S1377" s="56"/>
      <c r="T1377" s="56"/>
      <c r="U1377" s="56"/>
      <c r="V1377" s="56"/>
      <c r="W1377" s="56"/>
      <c r="X1377" s="56"/>
    </row>
    <row r="1378" spans="3:24">
      <c r="C1378" s="56"/>
      <c r="D1378" s="56"/>
      <c r="E1378" s="56"/>
      <c r="F1378" s="56"/>
      <c r="G1378" s="56"/>
      <c r="H1378" s="56"/>
      <c r="I1378" s="56"/>
      <c r="J1378" s="56"/>
      <c r="K1378" s="56"/>
      <c r="L1378" s="56"/>
      <c r="M1378" s="56"/>
      <c r="N1378" s="56"/>
      <c r="O1378" s="56"/>
      <c r="P1378" s="56"/>
      <c r="Q1378" s="56"/>
      <c r="R1378" s="56"/>
      <c r="S1378" s="56"/>
      <c r="T1378" s="56"/>
      <c r="U1378" s="56"/>
      <c r="V1378" s="56"/>
      <c r="W1378" s="56"/>
      <c r="X1378" s="56"/>
    </row>
    <row r="1379" spans="3:24">
      <c r="C1379" s="56"/>
      <c r="D1379" s="56"/>
      <c r="E1379" s="56"/>
      <c r="F1379" s="56"/>
      <c r="G1379" s="56"/>
      <c r="H1379" s="56"/>
      <c r="I1379" s="56"/>
      <c r="J1379" s="56"/>
      <c r="K1379" s="56"/>
      <c r="L1379" s="56"/>
      <c r="M1379" s="56"/>
      <c r="N1379" s="56"/>
      <c r="O1379" s="56"/>
      <c r="P1379" s="56"/>
      <c r="Q1379" s="56"/>
      <c r="R1379" s="56"/>
      <c r="S1379" s="56"/>
      <c r="T1379" s="56"/>
      <c r="U1379" s="56"/>
      <c r="V1379" s="56"/>
      <c r="W1379" s="56"/>
      <c r="X1379" s="56"/>
    </row>
    <row r="1380" spans="3:24">
      <c r="C1380" s="56"/>
      <c r="D1380" s="56"/>
      <c r="E1380" s="56"/>
      <c r="F1380" s="56"/>
      <c r="G1380" s="56"/>
      <c r="H1380" s="56"/>
      <c r="I1380" s="56"/>
      <c r="J1380" s="56"/>
      <c r="K1380" s="56"/>
      <c r="L1380" s="56"/>
      <c r="M1380" s="56"/>
      <c r="N1380" s="56"/>
      <c r="O1380" s="56"/>
      <c r="P1380" s="56"/>
      <c r="Q1380" s="56"/>
      <c r="R1380" s="56"/>
      <c r="S1380" s="56"/>
      <c r="T1380" s="56"/>
      <c r="U1380" s="56"/>
      <c r="V1380" s="56"/>
      <c r="W1380" s="56"/>
      <c r="X1380" s="56"/>
    </row>
    <row r="1381" spans="3:24">
      <c r="C1381" s="56"/>
      <c r="D1381" s="56"/>
      <c r="E1381" s="56"/>
      <c r="F1381" s="56"/>
      <c r="G1381" s="56"/>
      <c r="H1381" s="56"/>
      <c r="I1381" s="56"/>
      <c r="J1381" s="56"/>
      <c r="K1381" s="56"/>
      <c r="L1381" s="56"/>
      <c r="M1381" s="56"/>
      <c r="N1381" s="56"/>
      <c r="O1381" s="56"/>
      <c r="P1381" s="56"/>
      <c r="Q1381" s="56"/>
      <c r="R1381" s="56"/>
      <c r="S1381" s="56"/>
      <c r="T1381" s="56"/>
      <c r="U1381" s="56"/>
      <c r="V1381" s="56"/>
      <c r="W1381" s="56"/>
      <c r="X1381" s="56"/>
    </row>
    <row r="1382" spans="3:24">
      <c r="C1382" s="56"/>
      <c r="D1382" s="56"/>
      <c r="E1382" s="56"/>
      <c r="F1382" s="56"/>
      <c r="G1382" s="56"/>
      <c r="H1382" s="56"/>
      <c r="I1382" s="56"/>
      <c r="J1382" s="56"/>
      <c r="K1382" s="56"/>
      <c r="L1382" s="56"/>
      <c r="M1382" s="56"/>
      <c r="N1382" s="56"/>
      <c r="O1382" s="56"/>
      <c r="P1382" s="56"/>
      <c r="Q1382" s="56"/>
      <c r="R1382" s="56"/>
      <c r="S1382" s="56"/>
      <c r="T1382" s="56"/>
      <c r="U1382" s="56"/>
      <c r="V1382" s="56"/>
      <c r="W1382" s="56"/>
      <c r="X1382" s="56"/>
    </row>
    <row r="1383" spans="3:24">
      <c r="C1383" s="56"/>
      <c r="D1383" s="56"/>
      <c r="E1383" s="56"/>
      <c r="F1383" s="56"/>
      <c r="G1383" s="56"/>
      <c r="H1383" s="56"/>
      <c r="I1383" s="56"/>
      <c r="J1383" s="56"/>
      <c r="K1383" s="56"/>
      <c r="L1383" s="56"/>
      <c r="M1383" s="56"/>
      <c r="N1383" s="56"/>
      <c r="O1383" s="56"/>
      <c r="P1383" s="56"/>
      <c r="Q1383" s="56"/>
      <c r="R1383" s="56"/>
      <c r="S1383" s="56"/>
      <c r="T1383" s="56"/>
      <c r="U1383" s="56"/>
      <c r="V1383" s="56"/>
      <c r="W1383" s="56"/>
      <c r="X1383" s="56"/>
    </row>
    <row r="1384" spans="3:24">
      <c r="C1384" s="56"/>
      <c r="D1384" s="56"/>
      <c r="E1384" s="56"/>
      <c r="F1384" s="56"/>
      <c r="G1384" s="56"/>
      <c r="H1384" s="56"/>
      <c r="I1384" s="56"/>
      <c r="J1384" s="56"/>
      <c r="K1384" s="56"/>
      <c r="L1384" s="56"/>
      <c r="M1384" s="56"/>
      <c r="N1384" s="56"/>
      <c r="O1384" s="56"/>
      <c r="P1384" s="56"/>
      <c r="Q1384" s="56"/>
      <c r="R1384" s="56"/>
      <c r="S1384" s="56"/>
      <c r="T1384" s="56"/>
      <c r="U1384" s="56"/>
      <c r="V1384" s="56"/>
      <c r="W1384" s="56"/>
      <c r="X1384" s="56"/>
    </row>
    <row r="1385" spans="3:24">
      <c r="C1385" s="56"/>
      <c r="D1385" s="56"/>
      <c r="E1385" s="56"/>
      <c r="F1385" s="56"/>
      <c r="G1385" s="56"/>
      <c r="H1385" s="56"/>
      <c r="I1385" s="56"/>
      <c r="J1385" s="56"/>
      <c r="K1385" s="56"/>
      <c r="L1385" s="56"/>
      <c r="M1385" s="56"/>
      <c r="N1385" s="56"/>
      <c r="O1385" s="56"/>
      <c r="P1385" s="56"/>
      <c r="Q1385" s="56"/>
      <c r="R1385" s="56"/>
      <c r="S1385" s="56"/>
      <c r="T1385" s="56"/>
      <c r="U1385" s="56"/>
      <c r="V1385" s="56"/>
      <c r="W1385" s="56"/>
      <c r="X1385" s="56"/>
    </row>
    <row r="1386" spans="3:24">
      <c r="C1386" s="56"/>
      <c r="D1386" s="56"/>
      <c r="E1386" s="56"/>
      <c r="F1386" s="56"/>
      <c r="G1386" s="56"/>
      <c r="H1386" s="56"/>
      <c r="I1386" s="56"/>
      <c r="J1386" s="56"/>
      <c r="K1386" s="56"/>
      <c r="L1386" s="56"/>
      <c r="M1386" s="56"/>
      <c r="N1386" s="56"/>
      <c r="O1386" s="56"/>
      <c r="P1386" s="56"/>
      <c r="Q1386" s="56"/>
      <c r="R1386" s="56"/>
      <c r="S1386" s="56"/>
      <c r="T1386" s="56"/>
      <c r="U1386" s="56"/>
      <c r="V1386" s="56"/>
      <c r="W1386" s="56"/>
      <c r="X1386" s="56"/>
    </row>
    <row r="1387" spans="3:24">
      <c r="C1387" s="56"/>
      <c r="D1387" s="56"/>
      <c r="E1387" s="56"/>
      <c r="F1387" s="56"/>
      <c r="G1387" s="56"/>
      <c r="H1387" s="56"/>
      <c r="I1387" s="56"/>
      <c r="J1387" s="56"/>
      <c r="K1387" s="56"/>
      <c r="L1387" s="56"/>
      <c r="M1387" s="56"/>
      <c r="N1387" s="56"/>
      <c r="O1387" s="56"/>
      <c r="P1387" s="56"/>
      <c r="Q1387" s="56"/>
      <c r="R1387" s="56"/>
      <c r="S1387" s="56"/>
      <c r="T1387" s="56"/>
      <c r="U1387" s="56"/>
      <c r="V1387" s="56"/>
      <c r="W1387" s="56"/>
      <c r="X1387" s="56"/>
    </row>
    <row r="1388" spans="3:24">
      <c r="C1388" s="56"/>
      <c r="D1388" s="56"/>
      <c r="E1388" s="56"/>
      <c r="F1388" s="56"/>
      <c r="G1388" s="56"/>
      <c r="H1388" s="56"/>
      <c r="I1388" s="56"/>
      <c r="J1388" s="56"/>
      <c r="K1388" s="56"/>
      <c r="L1388" s="56"/>
      <c r="M1388" s="56"/>
      <c r="N1388" s="56"/>
      <c r="O1388" s="56"/>
      <c r="P1388" s="56"/>
      <c r="Q1388" s="56"/>
      <c r="R1388" s="56"/>
      <c r="S1388" s="56"/>
      <c r="T1388" s="56"/>
      <c r="U1388" s="56"/>
      <c r="V1388" s="56"/>
      <c r="W1388" s="56"/>
      <c r="X1388" s="56"/>
    </row>
    <row r="1389" spans="3:24">
      <c r="C1389" s="56"/>
      <c r="D1389" s="56"/>
      <c r="E1389" s="56"/>
      <c r="F1389" s="56"/>
      <c r="G1389" s="56"/>
      <c r="H1389" s="56"/>
      <c r="I1389" s="56"/>
      <c r="J1389" s="56"/>
      <c r="K1389" s="56"/>
      <c r="L1389" s="56"/>
      <c r="M1389" s="56"/>
      <c r="N1389" s="56"/>
      <c r="O1389" s="56"/>
      <c r="P1389" s="56"/>
      <c r="Q1389" s="56"/>
      <c r="R1389" s="56"/>
      <c r="S1389" s="56"/>
      <c r="T1389" s="56"/>
      <c r="U1389" s="56"/>
      <c r="V1389" s="56"/>
      <c r="W1389" s="56"/>
      <c r="X1389" s="56"/>
    </row>
    <row r="1390" spans="3:24">
      <c r="C1390" s="56"/>
      <c r="D1390" s="56"/>
      <c r="E1390" s="56"/>
      <c r="F1390" s="56"/>
      <c r="G1390" s="56"/>
      <c r="H1390" s="56"/>
      <c r="I1390" s="56"/>
      <c r="J1390" s="56"/>
      <c r="K1390" s="56"/>
      <c r="L1390" s="56"/>
      <c r="M1390" s="56"/>
      <c r="N1390" s="56"/>
      <c r="O1390" s="56"/>
      <c r="P1390" s="56"/>
      <c r="Q1390" s="56"/>
      <c r="R1390" s="56"/>
      <c r="S1390" s="56"/>
      <c r="T1390" s="56"/>
      <c r="U1390" s="56"/>
      <c r="V1390" s="56"/>
      <c r="W1390" s="56"/>
      <c r="X1390" s="56"/>
    </row>
    <row r="1391" spans="3:24">
      <c r="C1391" s="56"/>
      <c r="D1391" s="56"/>
      <c r="E1391" s="56"/>
      <c r="F1391" s="56"/>
      <c r="G1391" s="56"/>
      <c r="H1391" s="56"/>
      <c r="I1391" s="56"/>
      <c r="J1391" s="56"/>
      <c r="K1391" s="56"/>
      <c r="L1391" s="56"/>
      <c r="M1391" s="56"/>
      <c r="N1391" s="56"/>
      <c r="O1391" s="56"/>
      <c r="P1391" s="56"/>
      <c r="Q1391" s="56"/>
      <c r="R1391" s="56"/>
      <c r="S1391" s="56"/>
      <c r="T1391" s="56"/>
      <c r="U1391" s="56"/>
      <c r="V1391" s="56"/>
      <c r="W1391" s="56"/>
      <c r="X1391" s="56"/>
    </row>
    <row r="1392" spans="3:24">
      <c r="C1392" s="56"/>
      <c r="D1392" s="56"/>
      <c r="E1392" s="56"/>
      <c r="F1392" s="56"/>
      <c r="G1392" s="56"/>
      <c r="H1392" s="56"/>
      <c r="I1392" s="56"/>
      <c r="J1392" s="56"/>
      <c r="K1392" s="56"/>
      <c r="L1392" s="56"/>
      <c r="M1392" s="56"/>
      <c r="N1392" s="56"/>
      <c r="O1392" s="56"/>
      <c r="P1392" s="56"/>
      <c r="Q1392" s="56"/>
      <c r="R1392" s="56"/>
      <c r="S1392" s="56"/>
      <c r="T1392" s="56"/>
      <c r="U1392" s="56"/>
      <c r="V1392" s="56"/>
      <c r="W1392" s="56"/>
      <c r="X1392" s="56"/>
    </row>
    <row r="1393" spans="3:24">
      <c r="C1393" s="56"/>
      <c r="D1393" s="56"/>
      <c r="E1393" s="56"/>
      <c r="F1393" s="56"/>
      <c r="G1393" s="56"/>
      <c r="H1393" s="56"/>
      <c r="I1393" s="56"/>
      <c r="J1393" s="56"/>
      <c r="K1393" s="56"/>
      <c r="L1393" s="56"/>
      <c r="M1393" s="56"/>
      <c r="N1393" s="56"/>
      <c r="O1393" s="56"/>
      <c r="P1393" s="56"/>
      <c r="Q1393" s="56"/>
      <c r="R1393" s="56"/>
      <c r="S1393" s="56"/>
      <c r="T1393" s="56"/>
      <c r="U1393" s="56"/>
      <c r="V1393" s="56"/>
      <c r="W1393" s="56"/>
      <c r="X1393" s="56"/>
    </row>
    <row r="1394" spans="3:24">
      <c r="C1394" s="56"/>
      <c r="D1394" s="56"/>
      <c r="E1394" s="56"/>
      <c r="F1394" s="56"/>
      <c r="G1394" s="56"/>
      <c r="H1394" s="56"/>
      <c r="I1394" s="56"/>
      <c r="J1394" s="56"/>
      <c r="K1394" s="56"/>
      <c r="L1394" s="56"/>
      <c r="M1394" s="56"/>
      <c r="N1394" s="56"/>
      <c r="O1394" s="56"/>
      <c r="P1394" s="56"/>
      <c r="Q1394" s="56"/>
      <c r="R1394" s="56"/>
      <c r="S1394" s="56"/>
      <c r="T1394" s="56"/>
      <c r="U1394" s="56"/>
      <c r="V1394" s="56"/>
      <c r="W1394" s="56"/>
      <c r="X1394" s="56"/>
    </row>
    <row r="1395" spans="3:24">
      <c r="C1395" s="56"/>
      <c r="D1395" s="56"/>
      <c r="E1395" s="56"/>
      <c r="F1395" s="56"/>
      <c r="G1395" s="56"/>
      <c r="H1395" s="56"/>
      <c r="I1395" s="56"/>
      <c r="J1395" s="56"/>
      <c r="K1395" s="56"/>
      <c r="L1395" s="56"/>
      <c r="M1395" s="56"/>
      <c r="N1395" s="56"/>
      <c r="O1395" s="56"/>
      <c r="P1395" s="56"/>
      <c r="Q1395" s="56"/>
      <c r="R1395" s="56"/>
      <c r="S1395" s="56"/>
      <c r="T1395" s="56"/>
      <c r="U1395" s="56"/>
      <c r="V1395" s="56"/>
      <c r="W1395" s="56"/>
      <c r="X1395" s="56"/>
    </row>
    <row r="1396" spans="3:24">
      <c r="C1396" s="56"/>
      <c r="D1396" s="56"/>
      <c r="E1396" s="56"/>
      <c r="F1396" s="56"/>
      <c r="G1396" s="56"/>
      <c r="H1396" s="56"/>
      <c r="I1396" s="56"/>
      <c r="J1396" s="56"/>
      <c r="K1396" s="56"/>
      <c r="L1396" s="56"/>
      <c r="M1396" s="56"/>
      <c r="N1396" s="56"/>
      <c r="O1396" s="56"/>
      <c r="P1396" s="56"/>
      <c r="Q1396" s="56"/>
      <c r="R1396" s="56"/>
      <c r="S1396" s="56"/>
      <c r="T1396" s="56"/>
      <c r="U1396" s="56"/>
      <c r="V1396" s="56"/>
      <c r="W1396" s="56"/>
      <c r="X1396" s="56"/>
    </row>
    <row r="1397" spans="3:24">
      <c r="C1397" s="56"/>
      <c r="D1397" s="56"/>
      <c r="E1397" s="56"/>
      <c r="F1397" s="56"/>
      <c r="G1397" s="56"/>
      <c r="H1397" s="56"/>
      <c r="I1397" s="56"/>
      <c r="J1397" s="56"/>
      <c r="K1397" s="56"/>
      <c r="L1397" s="56"/>
      <c r="M1397" s="56"/>
      <c r="N1397" s="56"/>
      <c r="O1397" s="56"/>
      <c r="P1397" s="56"/>
      <c r="Q1397" s="56"/>
      <c r="R1397" s="56"/>
      <c r="S1397" s="56"/>
      <c r="T1397" s="56"/>
      <c r="U1397" s="56"/>
      <c r="V1397" s="56"/>
      <c r="W1397" s="56"/>
      <c r="X1397" s="56"/>
    </row>
    <row r="1398" spans="3:24">
      <c r="C1398" s="56"/>
      <c r="D1398" s="56"/>
      <c r="E1398" s="56"/>
      <c r="F1398" s="56"/>
      <c r="G1398" s="56"/>
      <c r="H1398" s="56"/>
      <c r="I1398" s="56"/>
      <c r="J1398" s="56"/>
      <c r="K1398" s="56"/>
      <c r="L1398" s="56"/>
      <c r="M1398" s="56"/>
      <c r="N1398" s="56"/>
      <c r="O1398" s="56"/>
      <c r="P1398" s="56"/>
      <c r="Q1398" s="56"/>
      <c r="R1398" s="56"/>
      <c r="S1398" s="56"/>
      <c r="T1398" s="56"/>
      <c r="U1398" s="56"/>
      <c r="V1398" s="56"/>
      <c r="W1398" s="56"/>
      <c r="X1398" s="56"/>
    </row>
    <row r="1399" spans="3:24">
      <c r="C1399" s="56"/>
      <c r="D1399" s="56"/>
      <c r="E1399" s="56"/>
      <c r="F1399" s="56"/>
      <c r="G1399" s="56"/>
      <c r="H1399" s="56"/>
      <c r="I1399" s="56"/>
      <c r="J1399" s="56"/>
      <c r="K1399" s="56"/>
      <c r="L1399" s="56"/>
      <c r="M1399" s="56"/>
      <c r="N1399" s="56"/>
      <c r="O1399" s="56"/>
      <c r="P1399" s="56"/>
      <c r="Q1399" s="56"/>
      <c r="R1399" s="56"/>
      <c r="S1399" s="56"/>
      <c r="T1399" s="56"/>
      <c r="U1399" s="56"/>
      <c r="V1399" s="56"/>
      <c r="W1399" s="56"/>
      <c r="X1399" s="56"/>
    </row>
    <row r="1400" spans="3:24">
      <c r="C1400" s="56"/>
      <c r="D1400" s="56"/>
      <c r="E1400" s="56"/>
      <c r="F1400" s="56"/>
      <c r="G1400" s="56"/>
      <c r="H1400" s="56"/>
      <c r="I1400" s="56"/>
      <c r="J1400" s="56"/>
      <c r="K1400" s="56"/>
      <c r="L1400" s="56"/>
      <c r="M1400" s="56"/>
      <c r="N1400" s="56"/>
      <c r="O1400" s="56"/>
      <c r="P1400" s="56"/>
      <c r="Q1400" s="56"/>
      <c r="R1400" s="56"/>
      <c r="S1400" s="56"/>
      <c r="T1400" s="56"/>
      <c r="U1400" s="56"/>
      <c r="V1400" s="56"/>
      <c r="W1400" s="56"/>
      <c r="X1400" s="56"/>
    </row>
    <row r="1401" spans="3:24">
      <c r="C1401" s="56"/>
      <c r="D1401" s="56"/>
      <c r="E1401" s="56"/>
      <c r="F1401" s="56"/>
      <c r="G1401" s="56"/>
      <c r="H1401" s="56"/>
      <c r="I1401" s="56"/>
      <c r="J1401" s="56"/>
      <c r="K1401" s="56"/>
      <c r="L1401" s="56"/>
      <c r="M1401" s="56"/>
      <c r="N1401" s="56"/>
      <c r="O1401" s="56"/>
      <c r="P1401" s="56"/>
      <c r="Q1401" s="56"/>
      <c r="R1401" s="56"/>
      <c r="S1401" s="56"/>
      <c r="T1401" s="56"/>
      <c r="U1401" s="56"/>
      <c r="V1401" s="56"/>
      <c r="W1401" s="56"/>
      <c r="X1401" s="56"/>
    </row>
    <row r="1402" spans="3:24">
      <c r="C1402" s="56"/>
      <c r="D1402" s="56"/>
      <c r="E1402" s="56"/>
      <c r="F1402" s="56"/>
      <c r="G1402" s="56"/>
      <c r="H1402" s="56"/>
      <c r="I1402" s="56"/>
      <c r="J1402" s="56"/>
      <c r="K1402" s="56"/>
      <c r="L1402" s="56"/>
      <c r="M1402" s="56"/>
      <c r="N1402" s="56"/>
      <c r="O1402" s="56"/>
      <c r="P1402" s="56"/>
      <c r="Q1402" s="56"/>
      <c r="R1402" s="56"/>
      <c r="S1402" s="56"/>
      <c r="T1402" s="56"/>
      <c r="U1402" s="56"/>
      <c r="V1402" s="56"/>
      <c r="W1402" s="56"/>
      <c r="X1402" s="56"/>
    </row>
    <row r="1403" spans="3:24">
      <c r="C1403" s="56"/>
      <c r="D1403" s="56"/>
      <c r="E1403" s="56"/>
      <c r="F1403" s="56"/>
      <c r="G1403" s="56"/>
      <c r="H1403" s="56"/>
      <c r="I1403" s="56"/>
      <c r="J1403" s="56"/>
      <c r="K1403" s="56"/>
      <c r="L1403" s="56"/>
      <c r="M1403" s="56"/>
      <c r="N1403" s="56"/>
      <c r="O1403" s="56"/>
      <c r="P1403" s="56"/>
      <c r="Q1403" s="56"/>
      <c r="R1403" s="56"/>
      <c r="S1403" s="56"/>
      <c r="T1403" s="56"/>
      <c r="U1403" s="56"/>
      <c r="V1403" s="56"/>
      <c r="W1403" s="56"/>
      <c r="X1403" s="56"/>
    </row>
    <row r="1404" spans="3:24">
      <c r="C1404" s="56"/>
      <c r="D1404" s="56"/>
      <c r="E1404" s="56"/>
      <c r="F1404" s="56"/>
      <c r="G1404" s="56"/>
      <c r="H1404" s="56"/>
      <c r="I1404" s="56"/>
      <c r="J1404" s="56"/>
      <c r="K1404" s="56"/>
      <c r="L1404" s="56"/>
      <c r="M1404" s="56"/>
      <c r="N1404" s="56"/>
      <c r="O1404" s="56"/>
      <c r="P1404" s="56"/>
      <c r="Q1404" s="56"/>
      <c r="R1404" s="56"/>
      <c r="S1404" s="56"/>
      <c r="T1404" s="56"/>
      <c r="U1404" s="56"/>
      <c r="V1404" s="56"/>
      <c r="W1404" s="56"/>
      <c r="X1404" s="56"/>
    </row>
    <row r="1405" spans="3:24">
      <c r="C1405" s="56"/>
      <c r="D1405" s="56"/>
      <c r="E1405" s="56"/>
      <c r="F1405" s="56"/>
      <c r="G1405" s="56"/>
      <c r="H1405" s="56"/>
      <c r="I1405" s="56"/>
      <c r="J1405" s="56"/>
      <c r="K1405" s="56"/>
      <c r="L1405" s="56"/>
      <c r="M1405" s="56"/>
      <c r="N1405" s="56"/>
      <c r="O1405" s="56"/>
      <c r="P1405" s="56"/>
      <c r="Q1405" s="56"/>
      <c r="R1405" s="56"/>
      <c r="S1405" s="56"/>
      <c r="T1405" s="56"/>
      <c r="U1405" s="56"/>
      <c r="V1405" s="56"/>
      <c r="W1405" s="56"/>
      <c r="X1405" s="56"/>
    </row>
    <row r="1406" spans="3:24">
      <c r="C1406" s="56"/>
      <c r="D1406" s="56"/>
      <c r="E1406" s="56"/>
      <c r="F1406" s="56"/>
      <c r="G1406" s="56"/>
      <c r="H1406" s="56"/>
      <c r="I1406" s="56"/>
      <c r="J1406" s="56"/>
      <c r="K1406" s="56"/>
      <c r="L1406" s="56"/>
      <c r="M1406" s="56"/>
      <c r="N1406" s="56"/>
      <c r="O1406" s="56"/>
      <c r="P1406" s="56"/>
      <c r="Q1406" s="56"/>
      <c r="R1406" s="56"/>
      <c r="S1406" s="56"/>
      <c r="T1406" s="56"/>
      <c r="U1406" s="56"/>
      <c r="V1406" s="56"/>
      <c r="W1406" s="56"/>
      <c r="X1406" s="56"/>
    </row>
    <row r="1407" spans="3:24">
      <c r="C1407" s="56"/>
      <c r="D1407" s="56"/>
      <c r="E1407" s="56"/>
      <c r="F1407" s="56"/>
      <c r="G1407" s="56"/>
      <c r="H1407" s="56"/>
      <c r="I1407" s="56"/>
      <c r="J1407" s="56"/>
      <c r="K1407" s="56"/>
      <c r="L1407" s="56"/>
      <c r="M1407" s="56"/>
      <c r="N1407" s="56"/>
      <c r="O1407" s="56"/>
      <c r="P1407" s="56"/>
      <c r="Q1407" s="56"/>
      <c r="R1407" s="56"/>
      <c r="S1407" s="56"/>
      <c r="T1407" s="56"/>
      <c r="U1407" s="56"/>
      <c r="V1407" s="56"/>
      <c r="W1407" s="56"/>
      <c r="X1407" s="56"/>
    </row>
    <row r="1408" spans="3:24">
      <c r="C1408" s="56"/>
      <c r="D1408" s="56"/>
      <c r="E1408" s="56"/>
      <c r="F1408" s="56"/>
      <c r="G1408" s="56"/>
      <c r="H1408" s="56"/>
      <c r="I1408" s="56"/>
      <c r="J1408" s="56"/>
      <c r="K1408" s="56"/>
      <c r="L1408" s="56"/>
      <c r="M1408" s="56"/>
      <c r="N1408" s="56"/>
      <c r="O1408" s="56"/>
      <c r="P1408" s="56"/>
      <c r="Q1408" s="56"/>
      <c r="R1408" s="56"/>
      <c r="S1408" s="56"/>
      <c r="T1408" s="56"/>
      <c r="U1408" s="56"/>
      <c r="V1408" s="56"/>
      <c r="W1408" s="56"/>
      <c r="X1408" s="56"/>
    </row>
    <row r="1409" spans="3:24">
      <c r="C1409" s="56"/>
      <c r="D1409" s="56"/>
      <c r="E1409" s="56"/>
      <c r="F1409" s="56"/>
      <c r="G1409" s="56"/>
      <c r="H1409" s="56"/>
      <c r="I1409" s="56"/>
      <c r="J1409" s="56"/>
      <c r="K1409" s="56"/>
      <c r="L1409" s="56"/>
      <c r="M1409" s="56"/>
      <c r="N1409" s="56"/>
      <c r="O1409" s="56"/>
      <c r="P1409" s="56"/>
      <c r="Q1409" s="56"/>
      <c r="R1409" s="56"/>
      <c r="S1409" s="56"/>
      <c r="T1409" s="56"/>
      <c r="U1409" s="56"/>
      <c r="V1409" s="56"/>
      <c r="W1409" s="56"/>
      <c r="X1409" s="56"/>
    </row>
    <row r="1410" spans="3:24">
      <c r="C1410" s="56"/>
      <c r="D1410" s="56"/>
      <c r="E1410" s="56"/>
      <c r="F1410" s="56"/>
      <c r="G1410" s="56"/>
      <c r="H1410" s="56"/>
      <c r="I1410" s="56"/>
      <c r="J1410" s="56"/>
      <c r="K1410" s="56"/>
      <c r="L1410" s="56"/>
      <c r="M1410" s="56"/>
      <c r="N1410" s="56"/>
      <c r="O1410" s="56"/>
      <c r="P1410" s="56"/>
      <c r="Q1410" s="56"/>
      <c r="R1410" s="56"/>
      <c r="S1410" s="56"/>
      <c r="T1410" s="56"/>
      <c r="U1410" s="56"/>
      <c r="V1410" s="56"/>
      <c r="W1410" s="56"/>
      <c r="X1410" s="56"/>
    </row>
    <row r="1411" spans="3:24">
      <c r="C1411" s="56"/>
      <c r="D1411" s="56"/>
      <c r="E1411" s="56"/>
      <c r="F1411" s="56"/>
      <c r="G1411" s="56"/>
      <c r="H1411" s="56"/>
      <c r="I1411" s="56"/>
      <c r="J1411" s="56"/>
      <c r="K1411" s="56"/>
      <c r="L1411" s="56"/>
      <c r="M1411" s="56"/>
      <c r="N1411" s="56"/>
      <c r="O1411" s="56"/>
      <c r="P1411" s="56"/>
      <c r="Q1411" s="56"/>
      <c r="R1411" s="56"/>
      <c r="S1411" s="56"/>
      <c r="T1411" s="56"/>
      <c r="U1411" s="56"/>
      <c r="V1411" s="56"/>
      <c r="W1411" s="56"/>
      <c r="X1411" s="56"/>
    </row>
    <row r="1412" spans="3:24">
      <c r="C1412" s="56"/>
      <c r="D1412" s="56"/>
      <c r="E1412" s="56"/>
      <c r="F1412" s="56"/>
      <c r="G1412" s="56"/>
      <c r="H1412" s="56"/>
      <c r="I1412" s="56"/>
      <c r="J1412" s="56"/>
      <c r="K1412" s="56"/>
      <c r="L1412" s="56"/>
      <c r="M1412" s="56"/>
      <c r="N1412" s="56"/>
      <c r="O1412" s="56"/>
      <c r="P1412" s="56"/>
      <c r="Q1412" s="56"/>
      <c r="R1412" s="56"/>
      <c r="S1412" s="56"/>
      <c r="T1412" s="56"/>
      <c r="U1412" s="56"/>
      <c r="V1412" s="56"/>
      <c r="W1412" s="56"/>
      <c r="X1412" s="56"/>
    </row>
    <row r="1413" spans="3:24">
      <c r="C1413" s="56"/>
      <c r="D1413" s="56"/>
      <c r="E1413" s="56"/>
      <c r="F1413" s="56"/>
      <c r="G1413" s="56"/>
      <c r="H1413" s="56"/>
      <c r="I1413" s="56"/>
      <c r="J1413" s="56"/>
      <c r="K1413" s="56"/>
      <c r="L1413" s="56"/>
      <c r="M1413" s="56"/>
      <c r="N1413" s="56"/>
      <c r="O1413" s="56"/>
      <c r="P1413" s="56"/>
      <c r="Q1413" s="56"/>
      <c r="R1413" s="56"/>
      <c r="S1413" s="56"/>
      <c r="T1413" s="56"/>
      <c r="U1413" s="56"/>
      <c r="V1413" s="56"/>
      <c r="W1413" s="56"/>
      <c r="X1413" s="56"/>
    </row>
    <row r="1414" spans="3:24">
      <c r="C1414" s="56"/>
      <c r="D1414" s="56"/>
      <c r="E1414" s="56"/>
      <c r="F1414" s="56"/>
      <c r="G1414" s="56"/>
      <c r="H1414" s="56"/>
      <c r="I1414" s="56"/>
      <c r="J1414" s="56"/>
      <c r="K1414" s="56"/>
      <c r="L1414" s="56"/>
      <c r="M1414" s="56"/>
      <c r="N1414" s="56"/>
      <c r="O1414" s="56"/>
      <c r="P1414" s="56"/>
      <c r="Q1414" s="56"/>
      <c r="R1414" s="56"/>
      <c r="S1414" s="56"/>
      <c r="T1414" s="56"/>
      <c r="U1414" s="56"/>
      <c r="V1414" s="56"/>
      <c r="W1414" s="56"/>
      <c r="X1414" s="56"/>
    </row>
    <row r="1415" spans="3:24">
      <c r="C1415" s="56"/>
      <c r="D1415" s="56"/>
      <c r="E1415" s="56"/>
      <c r="F1415" s="56"/>
      <c r="G1415" s="56"/>
      <c r="H1415" s="56"/>
      <c r="I1415" s="56"/>
      <c r="J1415" s="56"/>
      <c r="K1415" s="56"/>
      <c r="L1415" s="56"/>
      <c r="M1415" s="56"/>
      <c r="N1415" s="56"/>
      <c r="O1415" s="56"/>
      <c r="P1415" s="56"/>
      <c r="Q1415" s="56"/>
      <c r="R1415" s="56"/>
      <c r="S1415" s="56"/>
      <c r="T1415" s="56"/>
      <c r="U1415" s="56"/>
      <c r="V1415" s="56"/>
      <c r="W1415" s="56"/>
      <c r="X1415" s="56"/>
    </row>
    <row r="1416" spans="3:24">
      <c r="C1416" s="56"/>
      <c r="D1416" s="56"/>
      <c r="E1416" s="56"/>
      <c r="F1416" s="56"/>
      <c r="G1416" s="56"/>
      <c r="H1416" s="56"/>
      <c r="I1416" s="56"/>
      <c r="J1416" s="56"/>
      <c r="K1416" s="56"/>
      <c r="L1416" s="56"/>
      <c r="M1416" s="56"/>
      <c r="N1416" s="56"/>
      <c r="O1416" s="56"/>
      <c r="P1416" s="56"/>
      <c r="Q1416" s="56"/>
      <c r="R1416" s="56"/>
      <c r="S1416" s="56"/>
      <c r="T1416" s="56"/>
      <c r="U1416" s="56"/>
      <c r="V1416" s="56"/>
      <c r="W1416" s="56"/>
      <c r="X1416" s="56"/>
    </row>
    <row r="1417" spans="3:24">
      <c r="C1417" s="56"/>
      <c r="D1417" s="56"/>
      <c r="E1417" s="56"/>
      <c r="F1417" s="56"/>
      <c r="G1417" s="56"/>
      <c r="H1417" s="56"/>
      <c r="I1417" s="56"/>
      <c r="J1417" s="56"/>
      <c r="K1417" s="56"/>
      <c r="L1417" s="56"/>
      <c r="M1417" s="56"/>
      <c r="N1417" s="56"/>
      <c r="O1417" s="56"/>
      <c r="P1417" s="56"/>
      <c r="Q1417" s="56"/>
      <c r="R1417" s="56"/>
      <c r="S1417" s="56"/>
      <c r="T1417" s="56"/>
      <c r="U1417" s="56"/>
      <c r="V1417" s="56"/>
      <c r="W1417" s="56"/>
      <c r="X1417" s="56"/>
    </row>
    <row r="1418" spans="3:24">
      <c r="C1418" s="56"/>
      <c r="D1418" s="56"/>
      <c r="E1418" s="56"/>
      <c r="F1418" s="56"/>
      <c r="G1418" s="56"/>
      <c r="H1418" s="56"/>
      <c r="I1418" s="56"/>
      <c r="J1418" s="56"/>
      <c r="K1418" s="56"/>
      <c r="L1418" s="56"/>
      <c r="M1418" s="56"/>
      <c r="N1418" s="56"/>
      <c r="O1418" s="56"/>
      <c r="P1418" s="56"/>
      <c r="Q1418" s="56"/>
      <c r="R1418" s="56"/>
      <c r="S1418" s="56"/>
      <c r="T1418" s="56"/>
      <c r="U1418" s="56"/>
      <c r="V1418" s="56"/>
      <c r="W1418" s="56"/>
      <c r="X1418" s="56"/>
    </row>
    <row r="1419" spans="3:24">
      <c r="C1419" s="56"/>
      <c r="D1419" s="56"/>
      <c r="E1419" s="56"/>
      <c r="F1419" s="56"/>
      <c r="G1419" s="56"/>
      <c r="H1419" s="56"/>
      <c r="I1419" s="56"/>
      <c r="J1419" s="56"/>
      <c r="K1419" s="56"/>
      <c r="L1419" s="56"/>
      <c r="M1419" s="56"/>
      <c r="N1419" s="56"/>
      <c r="O1419" s="56"/>
      <c r="P1419" s="56"/>
      <c r="Q1419" s="56"/>
      <c r="R1419" s="56"/>
      <c r="S1419" s="56"/>
      <c r="T1419" s="56"/>
      <c r="U1419" s="56"/>
      <c r="V1419" s="56"/>
      <c r="W1419" s="56"/>
      <c r="X1419" s="56"/>
    </row>
    <row r="1420" spans="3:24">
      <c r="C1420" s="56"/>
      <c r="D1420" s="56"/>
      <c r="E1420" s="56"/>
      <c r="F1420" s="56"/>
      <c r="G1420" s="56"/>
      <c r="H1420" s="56"/>
      <c r="I1420" s="56"/>
      <c r="J1420" s="56"/>
      <c r="K1420" s="56"/>
      <c r="L1420" s="56"/>
      <c r="M1420" s="56"/>
      <c r="N1420" s="56"/>
      <c r="O1420" s="56"/>
      <c r="P1420" s="56"/>
      <c r="Q1420" s="56"/>
      <c r="R1420" s="56"/>
      <c r="S1420" s="56"/>
      <c r="T1420" s="56"/>
      <c r="U1420" s="56"/>
      <c r="V1420" s="56"/>
      <c r="W1420" s="56"/>
      <c r="X1420" s="56"/>
    </row>
    <row r="1421" spans="3:24">
      <c r="C1421" s="56"/>
      <c r="D1421" s="56"/>
      <c r="E1421" s="56"/>
      <c r="F1421" s="56"/>
      <c r="G1421" s="56"/>
      <c r="H1421" s="56"/>
      <c r="I1421" s="56"/>
      <c r="J1421" s="56"/>
      <c r="K1421" s="56"/>
      <c r="L1421" s="56"/>
      <c r="M1421" s="56"/>
      <c r="N1421" s="56"/>
      <c r="O1421" s="56"/>
      <c r="P1421" s="56"/>
      <c r="Q1421" s="56"/>
      <c r="R1421" s="56"/>
      <c r="S1421" s="56"/>
      <c r="T1421" s="56"/>
      <c r="U1421" s="56"/>
      <c r="V1421" s="56"/>
      <c r="W1421" s="56"/>
      <c r="X1421" s="56"/>
    </row>
    <row r="1422" spans="3:24">
      <c r="C1422" s="56"/>
      <c r="D1422" s="56"/>
      <c r="E1422" s="56"/>
      <c r="F1422" s="56"/>
      <c r="G1422" s="56"/>
      <c r="H1422" s="56"/>
      <c r="I1422" s="56"/>
      <c r="J1422" s="56"/>
      <c r="K1422" s="56"/>
      <c r="L1422" s="56"/>
      <c r="M1422" s="56"/>
      <c r="N1422" s="56"/>
      <c r="O1422" s="56"/>
      <c r="P1422" s="56"/>
      <c r="Q1422" s="56"/>
      <c r="R1422" s="56"/>
      <c r="S1422" s="56"/>
      <c r="T1422" s="56"/>
      <c r="U1422" s="56"/>
      <c r="V1422" s="56"/>
      <c r="W1422" s="56"/>
      <c r="X1422" s="56"/>
    </row>
    <row r="1423" spans="3:24">
      <c r="C1423" s="56"/>
      <c r="D1423" s="56"/>
      <c r="E1423" s="56"/>
      <c r="F1423" s="56"/>
      <c r="G1423" s="56"/>
      <c r="H1423" s="56"/>
      <c r="I1423" s="56"/>
      <c r="J1423" s="56"/>
      <c r="K1423" s="56"/>
      <c r="L1423" s="56"/>
      <c r="M1423" s="56"/>
      <c r="N1423" s="56"/>
      <c r="O1423" s="56"/>
      <c r="P1423" s="56"/>
      <c r="Q1423" s="56"/>
      <c r="R1423" s="56"/>
      <c r="S1423" s="56"/>
      <c r="T1423" s="56"/>
      <c r="U1423" s="56"/>
      <c r="V1423" s="56"/>
      <c r="W1423" s="56"/>
      <c r="X1423" s="56"/>
    </row>
    <row r="1424" spans="3:24">
      <c r="C1424" s="56"/>
      <c r="D1424" s="56"/>
      <c r="E1424" s="56"/>
      <c r="F1424" s="56"/>
      <c r="G1424" s="56"/>
      <c r="H1424" s="56"/>
      <c r="I1424" s="56"/>
      <c r="J1424" s="56"/>
      <c r="K1424" s="56"/>
      <c r="L1424" s="56"/>
      <c r="M1424" s="56"/>
      <c r="N1424" s="56"/>
      <c r="O1424" s="56"/>
      <c r="P1424" s="56"/>
      <c r="Q1424" s="56"/>
      <c r="R1424" s="56"/>
      <c r="S1424" s="56"/>
      <c r="T1424" s="56"/>
      <c r="U1424" s="56"/>
      <c r="V1424" s="56"/>
      <c r="W1424" s="56"/>
      <c r="X1424" s="56"/>
    </row>
    <row r="1425" spans="3:24">
      <c r="C1425" s="56"/>
      <c r="D1425" s="56"/>
      <c r="E1425" s="56"/>
      <c r="F1425" s="56"/>
      <c r="G1425" s="56"/>
      <c r="H1425" s="56"/>
      <c r="I1425" s="56"/>
      <c r="J1425" s="56"/>
      <c r="K1425" s="56"/>
      <c r="L1425" s="56"/>
      <c r="M1425" s="56"/>
      <c r="N1425" s="56"/>
      <c r="O1425" s="56"/>
      <c r="P1425" s="56"/>
      <c r="Q1425" s="56"/>
      <c r="R1425" s="56"/>
      <c r="S1425" s="56"/>
      <c r="T1425" s="56"/>
      <c r="U1425" s="56"/>
      <c r="V1425" s="56"/>
      <c r="W1425" s="56"/>
      <c r="X1425" s="56"/>
    </row>
    <row r="1426" spans="3:24">
      <c r="C1426" s="56"/>
      <c r="D1426" s="56"/>
      <c r="E1426" s="56"/>
      <c r="F1426" s="56"/>
      <c r="G1426" s="56"/>
      <c r="H1426" s="56"/>
      <c r="I1426" s="56"/>
      <c r="J1426" s="56"/>
      <c r="K1426" s="56"/>
      <c r="L1426" s="56"/>
      <c r="M1426" s="56"/>
      <c r="N1426" s="56"/>
      <c r="O1426" s="56"/>
      <c r="P1426" s="56"/>
      <c r="Q1426" s="56"/>
      <c r="R1426" s="56"/>
      <c r="S1426" s="56"/>
      <c r="T1426" s="56"/>
      <c r="U1426" s="56"/>
      <c r="V1426" s="56"/>
      <c r="W1426" s="56"/>
      <c r="X1426" s="56"/>
    </row>
    <row r="1427" spans="3:24">
      <c r="C1427" s="56"/>
      <c r="D1427" s="56"/>
      <c r="E1427" s="56"/>
      <c r="F1427" s="56"/>
      <c r="G1427" s="56"/>
      <c r="H1427" s="56"/>
      <c r="I1427" s="56"/>
      <c r="J1427" s="56"/>
      <c r="K1427" s="56"/>
      <c r="L1427" s="56"/>
      <c r="M1427" s="56"/>
      <c r="N1427" s="56"/>
      <c r="O1427" s="56"/>
      <c r="P1427" s="56"/>
      <c r="Q1427" s="56"/>
      <c r="R1427" s="56"/>
      <c r="S1427" s="56"/>
      <c r="T1427" s="56"/>
      <c r="U1427" s="56"/>
      <c r="V1427" s="56"/>
      <c r="W1427" s="56"/>
      <c r="X1427" s="56"/>
    </row>
    <row r="1428" spans="3:24">
      <c r="C1428" s="56"/>
      <c r="D1428" s="56"/>
      <c r="E1428" s="56"/>
      <c r="F1428" s="56"/>
      <c r="G1428" s="56"/>
      <c r="H1428" s="56"/>
      <c r="I1428" s="56"/>
      <c r="J1428" s="56"/>
      <c r="K1428" s="56"/>
      <c r="L1428" s="56"/>
      <c r="M1428" s="56"/>
      <c r="N1428" s="56"/>
      <c r="O1428" s="56"/>
      <c r="P1428" s="56"/>
      <c r="Q1428" s="56"/>
      <c r="R1428" s="56"/>
      <c r="S1428" s="56"/>
      <c r="T1428" s="56"/>
      <c r="U1428" s="56"/>
      <c r="V1428" s="56"/>
      <c r="W1428" s="56"/>
      <c r="X1428" s="56"/>
    </row>
    <row r="1429" spans="3:24">
      <c r="C1429" s="56"/>
      <c r="D1429" s="56"/>
      <c r="E1429" s="56"/>
      <c r="F1429" s="56"/>
      <c r="G1429" s="56"/>
      <c r="H1429" s="56"/>
      <c r="I1429" s="56"/>
      <c r="J1429" s="56"/>
      <c r="K1429" s="56"/>
      <c r="L1429" s="56"/>
      <c r="M1429" s="56"/>
      <c r="N1429" s="56"/>
      <c r="O1429" s="56"/>
      <c r="P1429" s="56"/>
      <c r="Q1429" s="56"/>
      <c r="R1429" s="56"/>
      <c r="S1429" s="56"/>
      <c r="T1429" s="56"/>
      <c r="U1429" s="56"/>
      <c r="V1429" s="56"/>
      <c r="W1429" s="56"/>
      <c r="X1429" s="56"/>
    </row>
    <row r="1430" spans="3:24">
      <c r="C1430" s="56"/>
      <c r="D1430" s="56"/>
      <c r="E1430" s="56"/>
      <c r="F1430" s="56"/>
      <c r="G1430" s="56"/>
      <c r="H1430" s="56"/>
      <c r="I1430" s="56"/>
      <c r="J1430" s="56"/>
      <c r="K1430" s="56"/>
      <c r="L1430" s="56"/>
      <c r="M1430" s="56"/>
      <c r="N1430" s="56"/>
      <c r="O1430" s="56"/>
      <c r="P1430" s="56"/>
      <c r="Q1430" s="56"/>
      <c r="R1430" s="56"/>
      <c r="S1430" s="56"/>
      <c r="T1430" s="56"/>
      <c r="U1430" s="56"/>
      <c r="V1430" s="56"/>
      <c r="W1430" s="56"/>
      <c r="X1430" s="56"/>
    </row>
    <row r="1431" spans="3:24">
      <c r="C1431" s="56"/>
      <c r="D1431" s="56"/>
      <c r="E1431" s="56"/>
      <c r="F1431" s="56"/>
      <c r="G1431" s="56"/>
      <c r="H1431" s="56"/>
      <c r="I1431" s="56"/>
      <c r="J1431" s="56"/>
      <c r="K1431" s="56"/>
      <c r="L1431" s="56"/>
      <c r="M1431" s="56"/>
      <c r="N1431" s="56"/>
      <c r="O1431" s="56"/>
      <c r="P1431" s="56"/>
      <c r="Q1431" s="56"/>
      <c r="R1431" s="56"/>
      <c r="S1431" s="56"/>
      <c r="T1431" s="56"/>
      <c r="U1431" s="56"/>
      <c r="V1431" s="56"/>
      <c r="W1431" s="56"/>
      <c r="X1431" s="56"/>
    </row>
    <row r="1432" spans="3:24">
      <c r="C1432" s="56"/>
      <c r="D1432" s="56"/>
      <c r="E1432" s="56"/>
      <c r="F1432" s="56"/>
      <c r="G1432" s="56"/>
      <c r="H1432" s="56"/>
      <c r="I1432" s="56"/>
      <c r="J1432" s="56"/>
      <c r="K1432" s="56"/>
      <c r="L1432" s="56"/>
      <c r="M1432" s="56"/>
      <c r="N1432" s="56"/>
      <c r="O1432" s="56"/>
      <c r="P1432" s="56"/>
      <c r="Q1432" s="56"/>
      <c r="R1432" s="56"/>
      <c r="S1432" s="56"/>
      <c r="T1432" s="56"/>
      <c r="U1432" s="56"/>
      <c r="V1432" s="56"/>
      <c r="W1432" s="56"/>
      <c r="X1432" s="56"/>
    </row>
    <row r="1433" spans="3:24">
      <c r="C1433" s="56"/>
      <c r="D1433" s="56"/>
      <c r="E1433" s="56"/>
      <c r="F1433" s="56"/>
      <c r="G1433" s="56"/>
      <c r="H1433" s="56"/>
      <c r="I1433" s="56"/>
      <c r="J1433" s="56"/>
      <c r="K1433" s="56"/>
      <c r="L1433" s="56"/>
      <c r="M1433" s="56"/>
      <c r="N1433" s="56"/>
      <c r="O1433" s="56"/>
      <c r="P1433" s="56"/>
      <c r="Q1433" s="56"/>
      <c r="R1433" s="56"/>
      <c r="S1433" s="56"/>
      <c r="T1433" s="56"/>
      <c r="U1433" s="56"/>
      <c r="V1433" s="56"/>
      <c r="W1433" s="56"/>
      <c r="X1433" s="56"/>
    </row>
    <row r="1434" spans="3:24">
      <c r="C1434" s="56"/>
      <c r="D1434" s="56"/>
      <c r="E1434" s="56"/>
      <c r="F1434" s="56"/>
      <c r="G1434" s="56"/>
      <c r="H1434" s="56"/>
      <c r="I1434" s="56"/>
      <c r="J1434" s="56"/>
      <c r="K1434" s="56"/>
      <c r="L1434" s="56"/>
      <c r="M1434" s="56"/>
      <c r="N1434" s="56"/>
      <c r="O1434" s="56"/>
      <c r="P1434" s="56"/>
      <c r="Q1434" s="56"/>
      <c r="R1434" s="56"/>
      <c r="S1434" s="56"/>
      <c r="T1434" s="56"/>
      <c r="U1434" s="56"/>
      <c r="V1434" s="56"/>
      <c r="W1434" s="56"/>
      <c r="X1434" s="56"/>
    </row>
    <row r="1435" spans="3:24">
      <c r="C1435" s="56"/>
      <c r="D1435" s="56"/>
      <c r="E1435" s="56"/>
      <c r="F1435" s="56"/>
      <c r="G1435" s="56"/>
      <c r="H1435" s="56"/>
      <c r="I1435" s="56"/>
      <c r="J1435" s="56"/>
      <c r="K1435" s="56"/>
      <c r="L1435" s="56"/>
      <c r="M1435" s="56"/>
      <c r="N1435" s="56"/>
      <c r="O1435" s="56"/>
      <c r="P1435" s="56"/>
      <c r="Q1435" s="56"/>
      <c r="R1435" s="56"/>
      <c r="S1435" s="56"/>
      <c r="T1435" s="56"/>
      <c r="U1435" s="56"/>
      <c r="V1435" s="56"/>
      <c r="W1435" s="56"/>
      <c r="X1435" s="56"/>
    </row>
    <row r="1436" spans="3:24">
      <c r="C1436" s="56"/>
      <c r="D1436" s="56"/>
      <c r="E1436" s="56"/>
      <c r="F1436" s="56"/>
      <c r="G1436" s="56"/>
      <c r="H1436" s="56"/>
      <c r="I1436" s="56"/>
      <c r="J1436" s="56"/>
      <c r="K1436" s="56"/>
      <c r="L1436" s="56"/>
      <c r="M1436" s="56"/>
      <c r="N1436" s="56"/>
      <c r="O1436" s="56"/>
      <c r="P1436" s="56"/>
      <c r="Q1436" s="56"/>
      <c r="R1436" s="56"/>
      <c r="S1436" s="56"/>
      <c r="T1436" s="56"/>
      <c r="U1436" s="56"/>
      <c r="V1436" s="56"/>
      <c r="W1436" s="56"/>
      <c r="X1436" s="56"/>
    </row>
    <row r="1437" spans="3:24">
      <c r="C1437" s="56"/>
      <c r="D1437" s="56"/>
      <c r="E1437" s="56"/>
      <c r="F1437" s="56"/>
      <c r="G1437" s="56"/>
      <c r="H1437" s="56"/>
      <c r="I1437" s="56"/>
      <c r="J1437" s="56"/>
      <c r="K1437" s="56"/>
      <c r="L1437" s="56"/>
      <c r="M1437" s="56"/>
      <c r="N1437" s="56"/>
      <c r="O1437" s="56"/>
      <c r="P1437" s="56"/>
      <c r="Q1437" s="56"/>
      <c r="R1437" s="56"/>
      <c r="S1437" s="56"/>
      <c r="T1437" s="56"/>
      <c r="U1437" s="56"/>
      <c r="V1437" s="56"/>
      <c r="W1437" s="56"/>
      <c r="X1437" s="56"/>
    </row>
    <row r="1438" spans="3:24">
      <c r="C1438" s="56"/>
      <c r="D1438" s="56"/>
      <c r="E1438" s="56"/>
      <c r="F1438" s="56"/>
      <c r="G1438" s="56"/>
      <c r="H1438" s="56"/>
      <c r="I1438" s="56"/>
      <c r="J1438" s="56"/>
      <c r="K1438" s="56"/>
      <c r="L1438" s="56"/>
      <c r="M1438" s="56"/>
      <c r="N1438" s="56"/>
      <c r="O1438" s="56"/>
      <c r="P1438" s="56"/>
      <c r="Q1438" s="56"/>
      <c r="R1438" s="56"/>
      <c r="S1438" s="56"/>
      <c r="T1438" s="56"/>
      <c r="U1438" s="56"/>
      <c r="V1438" s="56"/>
      <c r="W1438" s="56"/>
      <c r="X1438" s="56"/>
    </row>
    <row r="1439" spans="3:24">
      <c r="C1439" s="56"/>
      <c r="D1439" s="56"/>
      <c r="E1439" s="56"/>
      <c r="F1439" s="56"/>
      <c r="G1439" s="56"/>
      <c r="H1439" s="56"/>
      <c r="I1439" s="56"/>
      <c r="J1439" s="56"/>
      <c r="K1439" s="56"/>
      <c r="L1439" s="56"/>
      <c r="M1439" s="56"/>
      <c r="N1439" s="56"/>
      <c r="O1439" s="56"/>
      <c r="P1439" s="56"/>
      <c r="Q1439" s="56"/>
      <c r="R1439" s="56"/>
      <c r="S1439" s="56"/>
      <c r="T1439" s="56"/>
      <c r="U1439" s="56"/>
      <c r="V1439" s="56"/>
      <c r="W1439" s="56"/>
      <c r="X1439" s="56"/>
    </row>
    <row r="1440" spans="3:24">
      <c r="C1440" s="56"/>
      <c r="D1440" s="56"/>
      <c r="E1440" s="56"/>
      <c r="F1440" s="56"/>
      <c r="G1440" s="56"/>
      <c r="H1440" s="56"/>
      <c r="I1440" s="56"/>
      <c r="J1440" s="56"/>
      <c r="K1440" s="56"/>
      <c r="L1440" s="56"/>
      <c r="M1440" s="56"/>
      <c r="N1440" s="56"/>
      <c r="O1440" s="56"/>
      <c r="P1440" s="56"/>
      <c r="Q1440" s="56"/>
      <c r="R1440" s="56"/>
      <c r="S1440" s="56"/>
      <c r="T1440" s="56"/>
      <c r="U1440" s="56"/>
      <c r="V1440" s="56"/>
      <c r="W1440" s="56"/>
      <c r="X1440" s="56"/>
    </row>
    <row r="1441" spans="3:24">
      <c r="C1441" s="56"/>
      <c r="D1441" s="56"/>
      <c r="E1441" s="56"/>
      <c r="F1441" s="56"/>
      <c r="G1441" s="56"/>
      <c r="H1441" s="56"/>
      <c r="I1441" s="56"/>
      <c r="J1441" s="56"/>
      <c r="K1441" s="56"/>
      <c r="L1441" s="56"/>
      <c r="M1441" s="56"/>
      <c r="N1441" s="56"/>
      <c r="O1441" s="56"/>
      <c r="P1441" s="56"/>
      <c r="Q1441" s="56"/>
      <c r="R1441" s="56"/>
      <c r="S1441" s="56"/>
      <c r="T1441" s="56"/>
      <c r="U1441" s="56"/>
      <c r="V1441" s="56"/>
      <c r="W1441" s="56"/>
      <c r="X1441" s="56"/>
    </row>
    <row r="1442" spans="3:24">
      <c r="C1442" s="56"/>
      <c r="D1442" s="56"/>
      <c r="E1442" s="56"/>
      <c r="F1442" s="56"/>
      <c r="G1442" s="56"/>
      <c r="H1442" s="56"/>
      <c r="I1442" s="56"/>
      <c r="J1442" s="56"/>
      <c r="K1442" s="56"/>
      <c r="L1442" s="56"/>
      <c r="M1442" s="56"/>
      <c r="N1442" s="56"/>
      <c r="O1442" s="56"/>
      <c r="P1442" s="56"/>
      <c r="Q1442" s="56"/>
      <c r="R1442" s="56"/>
      <c r="S1442" s="56"/>
      <c r="T1442" s="56"/>
      <c r="U1442" s="56"/>
      <c r="V1442" s="56"/>
      <c r="W1442" s="56"/>
      <c r="X1442" s="56"/>
    </row>
    <row r="1443" spans="3:24">
      <c r="C1443" s="56"/>
      <c r="D1443" s="56"/>
      <c r="E1443" s="56"/>
      <c r="F1443" s="56"/>
      <c r="G1443" s="56"/>
      <c r="H1443" s="56"/>
      <c r="I1443" s="56"/>
      <c r="J1443" s="56"/>
      <c r="K1443" s="56"/>
      <c r="L1443" s="56"/>
      <c r="M1443" s="56"/>
      <c r="N1443" s="56"/>
      <c r="O1443" s="56"/>
      <c r="P1443" s="56"/>
      <c r="Q1443" s="56"/>
      <c r="R1443" s="56"/>
      <c r="S1443" s="56"/>
      <c r="T1443" s="56"/>
      <c r="U1443" s="56"/>
      <c r="V1443" s="56"/>
      <c r="W1443" s="56"/>
      <c r="X1443" s="56"/>
    </row>
    <row r="1444" spans="3:24">
      <c r="C1444" s="56"/>
      <c r="D1444" s="56"/>
      <c r="E1444" s="56"/>
      <c r="F1444" s="56"/>
      <c r="G1444" s="56"/>
      <c r="H1444" s="56"/>
      <c r="I1444" s="56"/>
      <c r="J1444" s="56"/>
      <c r="K1444" s="56"/>
      <c r="L1444" s="56"/>
      <c r="M1444" s="56"/>
      <c r="N1444" s="56"/>
      <c r="O1444" s="56"/>
      <c r="P1444" s="56"/>
      <c r="Q1444" s="56"/>
      <c r="R1444" s="56"/>
      <c r="S1444" s="56"/>
      <c r="T1444" s="56"/>
      <c r="U1444" s="56"/>
      <c r="V1444" s="56"/>
      <c r="W1444" s="56"/>
      <c r="X1444" s="56"/>
    </row>
    <row r="1445" spans="3:24">
      <c r="C1445" s="56"/>
      <c r="D1445" s="56"/>
      <c r="E1445" s="56"/>
      <c r="F1445" s="56"/>
      <c r="G1445" s="56"/>
      <c r="H1445" s="56"/>
      <c r="I1445" s="56"/>
      <c r="J1445" s="56"/>
      <c r="K1445" s="56"/>
      <c r="L1445" s="56"/>
      <c r="M1445" s="56"/>
      <c r="N1445" s="56"/>
      <c r="O1445" s="56"/>
      <c r="P1445" s="56"/>
      <c r="Q1445" s="56"/>
      <c r="R1445" s="56"/>
      <c r="S1445" s="56"/>
      <c r="T1445" s="56"/>
      <c r="U1445" s="56"/>
      <c r="V1445" s="56"/>
      <c r="W1445" s="56"/>
      <c r="X1445" s="56"/>
    </row>
    <row r="1446" spans="3:24">
      <c r="C1446" s="56"/>
      <c r="D1446" s="56"/>
      <c r="E1446" s="56"/>
      <c r="F1446" s="56"/>
      <c r="G1446" s="56"/>
      <c r="H1446" s="56"/>
      <c r="I1446" s="56"/>
      <c r="J1446" s="56"/>
      <c r="K1446" s="56"/>
      <c r="L1446" s="56"/>
      <c r="M1446" s="56"/>
      <c r="N1446" s="56"/>
      <c r="O1446" s="56"/>
      <c r="P1446" s="56"/>
      <c r="Q1446" s="56"/>
      <c r="R1446" s="56"/>
      <c r="S1446" s="56"/>
      <c r="T1446" s="56"/>
      <c r="U1446" s="56"/>
      <c r="V1446" s="56"/>
      <c r="W1446" s="56"/>
      <c r="X1446" s="56"/>
    </row>
    <row r="1447" spans="3:24">
      <c r="C1447" s="56"/>
      <c r="D1447" s="56"/>
      <c r="E1447" s="56"/>
      <c r="F1447" s="56"/>
      <c r="G1447" s="56"/>
      <c r="H1447" s="56"/>
      <c r="I1447" s="56"/>
      <c r="J1447" s="56"/>
      <c r="K1447" s="56"/>
      <c r="L1447" s="56"/>
      <c r="M1447" s="56"/>
      <c r="N1447" s="56"/>
      <c r="O1447" s="56"/>
      <c r="P1447" s="56"/>
      <c r="Q1447" s="56"/>
      <c r="R1447" s="56"/>
      <c r="S1447" s="56"/>
      <c r="T1447" s="56"/>
      <c r="U1447" s="56"/>
      <c r="V1447" s="56"/>
      <c r="W1447" s="56"/>
      <c r="X1447" s="56"/>
    </row>
    <row r="1448" spans="3:24">
      <c r="C1448" s="56"/>
      <c r="D1448" s="56"/>
      <c r="E1448" s="56"/>
      <c r="F1448" s="56"/>
      <c r="G1448" s="56"/>
      <c r="H1448" s="56"/>
      <c r="I1448" s="56"/>
      <c r="J1448" s="56"/>
      <c r="K1448" s="56"/>
      <c r="L1448" s="56"/>
      <c r="M1448" s="56"/>
      <c r="N1448" s="56"/>
      <c r="O1448" s="56"/>
      <c r="P1448" s="56"/>
      <c r="Q1448" s="56"/>
      <c r="R1448" s="56"/>
      <c r="S1448" s="56"/>
      <c r="T1448" s="56"/>
      <c r="U1448" s="56"/>
      <c r="V1448" s="56"/>
      <c r="W1448" s="56"/>
      <c r="X1448" s="56"/>
    </row>
    <row r="1449" spans="3:24">
      <c r="C1449" s="56"/>
      <c r="D1449" s="56"/>
      <c r="E1449" s="56"/>
      <c r="F1449" s="56"/>
      <c r="G1449" s="56"/>
      <c r="H1449" s="56"/>
      <c r="I1449" s="56"/>
      <c r="J1449" s="56"/>
      <c r="K1449" s="56"/>
      <c r="L1449" s="56"/>
      <c r="M1449" s="56"/>
      <c r="N1449" s="56"/>
      <c r="O1449" s="56"/>
      <c r="P1449" s="56"/>
      <c r="Q1449" s="56"/>
      <c r="R1449" s="56"/>
      <c r="S1449" s="56"/>
      <c r="T1449" s="56"/>
      <c r="U1449" s="56"/>
      <c r="V1449" s="56"/>
      <c r="W1449" s="56"/>
      <c r="X1449" s="56"/>
    </row>
    <row r="1450" spans="3:24">
      <c r="C1450" s="56"/>
      <c r="D1450" s="56"/>
      <c r="E1450" s="56"/>
      <c r="F1450" s="56"/>
      <c r="G1450" s="56"/>
      <c r="H1450" s="56"/>
      <c r="I1450" s="56"/>
      <c r="J1450" s="56"/>
      <c r="K1450" s="56"/>
      <c r="L1450" s="56"/>
      <c r="M1450" s="56"/>
      <c r="N1450" s="56"/>
      <c r="O1450" s="56"/>
      <c r="P1450" s="56"/>
      <c r="Q1450" s="56"/>
      <c r="R1450" s="56"/>
      <c r="S1450" s="56"/>
      <c r="T1450" s="56"/>
      <c r="U1450" s="56"/>
      <c r="V1450" s="56"/>
      <c r="W1450" s="56"/>
      <c r="X1450" s="56"/>
    </row>
    <row r="1451" spans="3:24">
      <c r="C1451" s="56"/>
      <c r="D1451" s="56"/>
      <c r="E1451" s="56"/>
      <c r="F1451" s="56"/>
      <c r="G1451" s="56"/>
      <c r="H1451" s="56"/>
      <c r="I1451" s="56"/>
      <c r="J1451" s="56"/>
      <c r="K1451" s="56"/>
      <c r="L1451" s="56"/>
      <c r="M1451" s="56"/>
      <c r="N1451" s="56"/>
      <c r="O1451" s="56"/>
      <c r="P1451" s="56"/>
      <c r="Q1451" s="56"/>
      <c r="R1451" s="56"/>
      <c r="S1451" s="56"/>
      <c r="T1451" s="56"/>
      <c r="U1451" s="56"/>
      <c r="V1451" s="56"/>
      <c r="W1451" s="56"/>
      <c r="X1451" s="56"/>
    </row>
    <row r="1452" spans="3:24">
      <c r="C1452" s="56"/>
      <c r="D1452" s="56"/>
      <c r="E1452" s="56"/>
      <c r="F1452" s="56"/>
      <c r="G1452" s="56"/>
      <c r="H1452" s="56"/>
      <c r="I1452" s="56"/>
      <c r="J1452" s="56"/>
      <c r="K1452" s="56"/>
      <c r="L1452" s="56"/>
      <c r="M1452" s="56"/>
      <c r="N1452" s="56"/>
      <c r="O1452" s="56"/>
      <c r="P1452" s="56"/>
      <c r="Q1452" s="56"/>
      <c r="R1452" s="56"/>
      <c r="S1452" s="56"/>
      <c r="T1452" s="56"/>
      <c r="U1452" s="56"/>
      <c r="V1452" s="56"/>
      <c r="W1452" s="56"/>
      <c r="X1452" s="56"/>
    </row>
    <row r="1453" spans="3:24">
      <c r="C1453" s="56"/>
      <c r="D1453" s="56"/>
      <c r="E1453" s="56"/>
      <c r="F1453" s="56"/>
      <c r="G1453" s="56"/>
      <c r="H1453" s="56"/>
      <c r="I1453" s="56"/>
      <c r="J1453" s="56"/>
      <c r="K1453" s="56"/>
      <c r="L1453" s="56"/>
      <c r="M1453" s="56"/>
      <c r="N1453" s="56"/>
      <c r="O1453" s="56"/>
      <c r="P1453" s="56"/>
      <c r="Q1453" s="56"/>
      <c r="R1453" s="56"/>
      <c r="S1453" s="56"/>
      <c r="T1453" s="56"/>
      <c r="U1453" s="56"/>
      <c r="V1453" s="56"/>
      <c r="W1453" s="56"/>
      <c r="X1453" s="56"/>
    </row>
    <row r="1454" spans="3:24">
      <c r="C1454" s="56"/>
      <c r="D1454" s="56"/>
      <c r="E1454" s="56"/>
      <c r="F1454" s="56"/>
      <c r="G1454" s="56"/>
      <c r="H1454" s="56"/>
      <c r="I1454" s="56"/>
      <c r="J1454" s="56"/>
      <c r="K1454" s="56"/>
      <c r="L1454" s="56"/>
      <c r="M1454" s="56"/>
      <c r="N1454" s="56"/>
      <c r="O1454" s="56"/>
      <c r="P1454" s="56"/>
      <c r="Q1454" s="56"/>
      <c r="R1454" s="56"/>
      <c r="S1454" s="56"/>
      <c r="T1454" s="56"/>
      <c r="U1454" s="56"/>
      <c r="V1454" s="56"/>
      <c r="W1454" s="56"/>
      <c r="X1454" s="56"/>
    </row>
    <row r="1455" spans="3:24">
      <c r="C1455" s="56"/>
      <c r="D1455" s="56"/>
      <c r="E1455" s="56"/>
      <c r="F1455" s="56"/>
      <c r="G1455" s="56"/>
      <c r="H1455" s="56"/>
      <c r="I1455" s="56"/>
      <c r="J1455" s="56"/>
      <c r="K1455" s="56"/>
      <c r="L1455" s="56"/>
      <c r="M1455" s="56"/>
      <c r="N1455" s="56"/>
      <c r="O1455" s="56"/>
      <c r="P1455" s="56"/>
      <c r="Q1455" s="56"/>
      <c r="R1455" s="56"/>
      <c r="S1455" s="56"/>
      <c r="T1455" s="56"/>
      <c r="U1455" s="56"/>
      <c r="V1455" s="56"/>
      <c r="W1455" s="56"/>
      <c r="X1455" s="56"/>
    </row>
    <row r="1456" spans="3:24">
      <c r="C1456" s="56"/>
      <c r="D1456" s="56"/>
      <c r="E1456" s="56"/>
      <c r="F1456" s="56"/>
      <c r="G1456" s="56"/>
      <c r="H1456" s="56"/>
      <c r="I1456" s="56"/>
      <c r="J1456" s="56"/>
      <c r="K1456" s="56"/>
      <c r="L1456" s="56"/>
      <c r="M1456" s="56"/>
      <c r="N1456" s="56"/>
      <c r="O1456" s="56"/>
      <c r="P1456" s="56"/>
      <c r="Q1456" s="56"/>
      <c r="R1456" s="56"/>
      <c r="S1456" s="56"/>
      <c r="T1456" s="56"/>
      <c r="U1456" s="56"/>
      <c r="V1456" s="56"/>
      <c r="W1456" s="56"/>
      <c r="X1456" s="56"/>
    </row>
    <row r="1457" spans="3:24">
      <c r="C1457" s="56"/>
      <c r="D1457" s="56"/>
      <c r="E1457" s="56"/>
      <c r="F1457" s="56"/>
      <c r="G1457" s="56"/>
      <c r="H1457" s="56"/>
      <c r="I1457" s="56"/>
      <c r="J1457" s="56"/>
      <c r="K1457" s="56"/>
      <c r="L1457" s="56"/>
      <c r="M1457" s="56"/>
      <c r="N1457" s="56"/>
      <c r="O1457" s="56"/>
      <c r="P1457" s="56"/>
      <c r="Q1457" s="56"/>
      <c r="R1457" s="56"/>
      <c r="S1457" s="56"/>
      <c r="T1457" s="56"/>
      <c r="U1457" s="56"/>
      <c r="V1457" s="56"/>
      <c r="W1457" s="56"/>
      <c r="X1457" s="56"/>
    </row>
    <row r="1458" spans="3:24">
      <c r="C1458" s="56"/>
      <c r="D1458" s="56"/>
      <c r="E1458" s="56"/>
      <c r="F1458" s="56"/>
      <c r="G1458" s="56"/>
      <c r="H1458" s="56"/>
      <c r="I1458" s="56"/>
      <c r="J1458" s="56"/>
      <c r="K1458" s="56"/>
      <c r="L1458" s="56"/>
      <c r="M1458" s="56"/>
      <c r="N1458" s="56"/>
      <c r="O1458" s="56"/>
      <c r="P1458" s="56"/>
      <c r="Q1458" s="56"/>
      <c r="R1458" s="56"/>
      <c r="S1458" s="56"/>
      <c r="T1458" s="56"/>
      <c r="U1458" s="56"/>
      <c r="V1458" s="56"/>
      <c r="W1458" s="56"/>
      <c r="X1458" s="56"/>
    </row>
    <row r="1459" spans="3:24">
      <c r="C1459" s="56"/>
      <c r="D1459" s="56"/>
      <c r="E1459" s="56"/>
      <c r="F1459" s="56"/>
      <c r="G1459" s="56"/>
      <c r="H1459" s="56"/>
      <c r="I1459" s="56"/>
      <c r="J1459" s="56"/>
      <c r="K1459" s="56"/>
      <c r="L1459" s="56"/>
      <c r="M1459" s="56"/>
      <c r="N1459" s="56"/>
      <c r="O1459" s="56"/>
      <c r="P1459" s="56"/>
      <c r="Q1459" s="56"/>
      <c r="R1459" s="56"/>
      <c r="S1459" s="56"/>
      <c r="T1459" s="56"/>
      <c r="U1459" s="56"/>
      <c r="V1459" s="56"/>
      <c r="W1459" s="56"/>
      <c r="X1459" s="56"/>
    </row>
    <row r="1460" spans="3:24">
      <c r="C1460" s="56"/>
      <c r="D1460" s="56"/>
      <c r="E1460" s="56"/>
      <c r="F1460" s="56"/>
      <c r="G1460" s="56"/>
      <c r="H1460" s="56"/>
      <c r="I1460" s="56"/>
      <c r="J1460" s="56"/>
      <c r="K1460" s="56"/>
      <c r="L1460" s="56"/>
      <c r="M1460" s="56"/>
      <c r="N1460" s="56"/>
      <c r="O1460" s="56"/>
      <c r="P1460" s="56"/>
      <c r="Q1460" s="56"/>
      <c r="R1460" s="56"/>
      <c r="S1460" s="56"/>
      <c r="T1460" s="56"/>
      <c r="U1460" s="56"/>
      <c r="V1460" s="56"/>
      <c r="W1460" s="56"/>
      <c r="X1460" s="56"/>
    </row>
    <row r="1461" spans="3:24">
      <c r="C1461" s="56"/>
      <c r="D1461" s="56"/>
      <c r="E1461" s="56"/>
      <c r="F1461" s="56"/>
      <c r="G1461" s="56"/>
      <c r="H1461" s="56"/>
      <c r="I1461" s="56"/>
      <c r="J1461" s="56"/>
      <c r="K1461" s="56"/>
      <c r="L1461" s="56"/>
      <c r="M1461" s="56"/>
      <c r="N1461" s="56"/>
      <c r="O1461" s="56"/>
      <c r="P1461" s="56"/>
      <c r="Q1461" s="56"/>
      <c r="R1461" s="56"/>
      <c r="S1461" s="56"/>
      <c r="T1461" s="56"/>
      <c r="U1461" s="56"/>
      <c r="V1461" s="56"/>
      <c r="W1461" s="56"/>
      <c r="X1461" s="56"/>
    </row>
    <row r="1462" spans="3:24">
      <c r="C1462" s="56"/>
      <c r="D1462" s="56"/>
      <c r="E1462" s="56"/>
      <c r="F1462" s="56"/>
      <c r="G1462" s="56"/>
      <c r="H1462" s="56"/>
      <c r="I1462" s="56"/>
      <c r="J1462" s="56"/>
      <c r="K1462" s="56"/>
      <c r="L1462" s="56"/>
      <c r="M1462" s="56"/>
      <c r="N1462" s="56"/>
      <c r="O1462" s="56"/>
      <c r="P1462" s="56"/>
      <c r="Q1462" s="56"/>
      <c r="R1462" s="56"/>
      <c r="S1462" s="56"/>
      <c r="T1462" s="56"/>
      <c r="U1462" s="56"/>
      <c r="V1462" s="56"/>
      <c r="W1462" s="56"/>
      <c r="X1462" s="56"/>
    </row>
    <row r="1463" spans="3:24">
      <c r="C1463" s="56"/>
      <c r="D1463" s="56"/>
      <c r="E1463" s="56"/>
      <c r="F1463" s="56"/>
      <c r="G1463" s="56"/>
      <c r="H1463" s="56"/>
      <c r="I1463" s="56"/>
      <c r="J1463" s="56"/>
      <c r="K1463" s="56"/>
      <c r="L1463" s="56"/>
      <c r="M1463" s="56"/>
      <c r="N1463" s="56"/>
      <c r="O1463" s="56"/>
      <c r="P1463" s="56"/>
      <c r="Q1463" s="56"/>
      <c r="R1463" s="56"/>
      <c r="S1463" s="56"/>
      <c r="T1463" s="56"/>
      <c r="U1463" s="56"/>
      <c r="V1463" s="56"/>
      <c r="W1463" s="56"/>
      <c r="X1463" s="56"/>
    </row>
    <row r="1464" spans="3:24">
      <c r="C1464" s="56"/>
      <c r="D1464" s="56"/>
      <c r="E1464" s="56"/>
      <c r="F1464" s="56"/>
      <c r="G1464" s="56"/>
      <c r="H1464" s="56"/>
      <c r="I1464" s="56"/>
      <c r="J1464" s="56"/>
      <c r="K1464" s="56"/>
      <c r="L1464" s="56"/>
      <c r="M1464" s="56"/>
      <c r="N1464" s="56"/>
      <c r="O1464" s="56"/>
      <c r="P1464" s="56"/>
      <c r="Q1464" s="56"/>
      <c r="R1464" s="56"/>
      <c r="S1464" s="56"/>
      <c r="T1464" s="56"/>
      <c r="U1464" s="56"/>
      <c r="V1464" s="56"/>
      <c r="W1464" s="56"/>
      <c r="X1464" s="56"/>
    </row>
    <row r="1465" spans="3:24">
      <c r="C1465" s="56"/>
      <c r="D1465" s="56"/>
      <c r="E1465" s="56"/>
      <c r="F1465" s="56"/>
      <c r="G1465" s="56"/>
      <c r="H1465" s="56"/>
      <c r="I1465" s="56"/>
      <c r="J1465" s="56"/>
      <c r="K1465" s="56"/>
      <c r="L1465" s="56"/>
      <c r="M1465" s="56"/>
      <c r="N1465" s="56"/>
      <c r="O1465" s="56"/>
      <c r="P1465" s="56"/>
      <c r="Q1465" s="56"/>
      <c r="R1465" s="56"/>
      <c r="S1465" s="56"/>
      <c r="T1465" s="56"/>
      <c r="U1465" s="56"/>
      <c r="V1465" s="56"/>
      <c r="W1465" s="56"/>
      <c r="X1465" s="56"/>
    </row>
    <row r="1466" spans="3:24">
      <c r="C1466" s="56"/>
      <c r="D1466" s="56"/>
      <c r="E1466" s="56"/>
      <c r="F1466" s="56"/>
      <c r="G1466" s="56"/>
      <c r="H1466" s="56"/>
      <c r="I1466" s="56"/>
      <c r="J1466" s="56"/>
      <c r="K1466" s="56"/>
      <c r="L1466" s="56"/>
      <c r="M1466" s="56"/>
      <c r="N1466" s="56"/>
      <c r="O1466" s="56"/>
      <c r="P1466" s="56"/>
      <c r="Q1466" s="56"/>
      <c r="R1466" s="56"/>
      <c r="S1466" s="56"/>
      <c r="T1466" s="56"/>
      <c r="U1466" s="56"/>
      <c r="V1466" s="56"/>
      <c r="W1466" s="56"/>
      <c r="X1466" s="56"/>
    </row>
    <row r="1467" spans="3:24">
      <c r="C1467" s="56"/>
      <c r="D1467" s="56"/>
      <c r="E1467" s="56"/>
      <c r="F1467" s="56"/>
      <c r="G1467" s="56"/>
      <c r="H1467" s="56"/>
      <c r="I1467" s="56"/>
      <c r="J1467" s="56"/>
      <c r="K1467" s="56"/>
      <c r="L1467" s="56"/>
      <c r="M1467" s="56"/>
      <c r="N1467" s="56"/>
      <c r="O1467" s="56"/>
      <c r="P1467" s="56"/>
      <c r="Q1467" s="56"/>
      <c r="R1467" s="56"/>
      <c r="S1467" s="56"/>
      <c r="T1467" s="56"/>
      <c r="U1467" s="56"/>
      <c r="V1467" s="56"/>
      <c r="W1467" s="56"/>
      <c r="X1467" s="56"/>
    </row>
    <row r="1468" spans="3:24">
      <c r="C1468" s="56"/>
      <c r="D1468" s="56"/>
      <c r="E1468" s="56"/>
      <c r="F1468" s="56"/>
      <c r="G1468" s="56"/>
      <c r="H1468" s="56"/>
      <c r="I1468" s="56"/>
      <c r="J1468" s="56"/>
      <c r="K1468" s="56"/>
      <c r="L1468" s="56"/>
      <c r="M1468" s="56"/>
      <c r="N1468" s="56"/>
      <c r="O1468" s="56"/>
      <c r="P1468" s="56"/>
      <c r="Q1468" s="56"/>
      <c r="R1468" s="56"/>
      <c r="S1468" s="56"/>
      <c r="T1468" s="56"/>
      <c r="U1468" s="56"/>
      <c r="V1468" s="56"/>
      <c r="W1468" s="56"/>
      <c r="X1468" s="56"/>
    </row>
    <row r="1469" spans="3:24">
      <c r="C1469" s="56"/>
      <c r="D1469" s="56"/>
      <c r="E1469" s="56"/>
      <c r="F1469" s="56"/>
      <c r="G1469" s="56"/>
      <c r="H1469" s="56"/>
      <c r="I1469" s="56"/>
      <c r="J1469" s="56"/>
      <c r="K1469" s="56"/>
      <c r="L1469" s="56"/>
      <c r="M1469" s="56"/>
      <c r="N1469" s="56"/>
      <c r="O1469" s="56"/>
      <c r="P1469" s="56"/>
      <c r="Q1469" s="56"/>
      <c r="R1469" s="56"/>
      <c r="S1469" s="56"/>
      <c r="T1469" s="56"/>
      <c r="U1469" s="56"/>
      <c r="V1469" s="56"/>
      <c r="W1469" s="56"/>
      <c r="X1469" s="56"/>
    </row>
    <row r="1470" spans="3:24">
      <c r="C1470" s="56"/>
      <c r="D1470" s="56"/>
      <c r="E1470" s="56"/>
      <c r="F1470" s="56"/>
      <c r="G1470" s="56"/>
      <c r="H1470" s="56"/>
      <c r="I1470" s="56"/>
      <c r="J1470" s="56"/>
      <c r="K1470" s="56"/>
      <c r="L1470" s="56"/>
      <c r="M1470" s="56"/>
      <c r="N1470" s="56"/>
      <c r="O1470" s="56"/>
      <c r="P1470" s="56"/>
      <c r="Q1470" s="56"/>
      <c r="R1470" s="56"/>
      <c r="S1470" s="56"/>
      <c r="T1470" s="56"/>
      <c r="U1470" s="56"/>
      <c r="V1470" s="56"/>
      <c r="W1470" s="56"/>
      <c r="X1470" s="56"/>
    </row>
    <row r="1471" spans="3:24">
      <c r="C1471" s="56"/>
      <c r="D1471" s="56"/>
      <c r="E1471" s="56"/>
      <c r="F1471" s="56"/>
      <c r="G1471" s="56"/>
      <c r="H1471" s="56"/>
      <c r="I1471" s="56"/>
      <c r="J1471" s="56"/>
      <c r="K1471" s="56"/>
      <c r="L1471" s="56"/>
      <c r="M1471" s="56"/>
      <c r="N1471" s="56"/>
      <c r="O1471" s="56"/>
      <c r="P1471" s="56"/>
      <c r="Q1471" s="56"/>
      <c r="R1471" s="56"/>
      <c r="S1471" s="56"/>
      <c r="T1471" s="56"/>
      <c r="U1471" s="56"/>
      <c r="V1471" s="56"/>
      <c r="W1471" s="56"/>
      <c r="X1471" s="56"/>
    </row>
    <row r="1472" spans="3:24">
      <c r="C1472" s="56"/>
      <c r="D1472" s="56"/>
      <c r="E1472" s="56"/>
      <c r="F1472" s="56"/>
      <c r="G1472" s="56"/>
      <c r="H1472" s="56"/>
      <c r="I1472" s="56"/>
      <c r="J1472" s="56"/>
      <c r="K1472" s="56"/>
      <c r="L1472" s="56"/>
      <c r="M1472" s="56"/>
      <c r="N1472" s="56"/>
      <c r="O1472" s="56"/>
      <c r="P1472" s="56"/>
      <c r="Q1472" s="56"/>
      <c r="R1472" s="56"/>
      <c r="S1472" s="56"/>
      <c r="T1472" s="56"/>
      <c r="U1472" s="56"/>
      <c r="V1472" s="56"/>
      <c r="W1472" s="56"/>
      <c r="X1472" s="56"/>
    </row>
    <row r="1473" spans="3:24">
      <c r="C1473" s="56"/>
      <c r="D1473" s="56"/>
      <c r="E1473" s="56"/>
      <c r="F1473" s="56"/>
      <c r="G1473" s="56"/>
      <c r="H1473" s="56"/>
      <c r="I1473" s="56"/>
      <c r="J1473" s="56"/>
      <c r="K1473" s="56"/>
      <c r="L1473" s="56"/>
      <c r="M1473" s="56"/>
      <c r="N1473" s="56"/>
      <c r="O1473" s="56"/>
      <c r="P1473" s="56"/>
      <c r="Q1473" s="56"/>
      <c r="R1473" s="56"/>
      <c r="S1473" s="56"/>
      <c r="T1473" s="56"/>
      <c r="U1473" s="56"/>
      <c r="V1473" s="56"/>
      <c r="W1473" s="56"/>
      <c r="X1473" s="56"/>
    </row>
    <row r="1474" spans="3:24">
      <c r="C1474" s="56"/>
      <c r="D1474" s="56"/>
      <c r="E1474" s="56"/>
      <c r="F1474" s="56"/>
      <c r="G1474" s="56"/>
      <c r="H1474" s="56"/>
      <c r="I1474" s="56"/>
      <c r="J1474" s="56"/>
      <c r="K1474" s="56"/>
      <c r="L1474" s="56"/>
      <c r="M1474" s="56"/>
      <c r="N1474" s="56"/>
      <c r="O1474" s="56"/>
      <c r="P1474" s="56"/>
      <c r="Q1474" s="56"/>
      <c r="R1474" s="56"/>
      <c r="S1474" s="56"/>
      <c r="T1474" s="56"/>
      <c r="U1474" s="56"/>
      <c r="V1474" s="56"/>
      <c r="W1474" s="56"/>
      <c r="X1474" s="56"/>
    </row>
    <row r="1475" spans="3:24">
      <c r="C1475" s="56"/>
      <c r="D1475" s="56"/>
      <c r="E1475" s="56"/>
      <c r="F1475" s="56"/>
      <c r="G1475" s="56"/>
      <c r="H1475" s="56"/>
      <c r="I1475" s="56"/>
      <c r="J1475" s="56"/>
      <c r="K1475" s="56"/>
      <c r="L1475" s="56"/>
      <c r="M1475" s="56"/>
      <c r="N1475" s="56"/>
      <c r="O1475" s="56"/>
      <c r="P1475" s="56"/>
      <c r="Q1475" s="56"/>
      <c r="R1475" s="56"/>
      <c r="S1475" s="56"/>
      <c r="T1475" s="56"/>
      <c r="U1475" s="56"/>
      <c r="V1475" s="56"/>
      <c r="W1475" s="56"/>
      <c r="X1475" s="56"/>
    </row>
    <row r="1476" spans="3:24">
      <c r="C1476" s="56"/>
      <c r="D1476" s="56"/>
      <c r="E1476" s="56"/>
      <c r="F1476" s="56"/>
      <c r="G1476" s="56"/>
      <c r="H1476" s="56"/>
      <c r="I1476" s="56"/>
      <c r="J1476" s="56"/>
      <c r="K1476" s="56"/>
      <c r="L1476" s="56"/>
      <c r="M1476" s="56"/>
      <c r="N1476" s="56"/>
      <c r="O1476" s="56"/>
      <c r="P1476" s="56"/>
      <c r="Q1476" s="56"/>
      <c r="R1476" s="56"/>
      <c r="S1476" s="56"/>
      <c r="T1476" s="56"/>
      <c r="U1476" s="56"/>
      <c r="V1476" s="56"/>
      <c r="W1476" s="56"/>
      <c r="X1476" s="56"/>
    </row>
    <row r="1477" spans="3:24">
      <c r="C1477" s="56"/>
      <c r="D1477" s="56"/>
      <c r="E1477" s="56"/>
      <c r="F1477" s="56"/>
      <c r="G1477" s="56"/>
      <c r="H1477" s="56"/>
      <c r="I1477" s="56"/>
      <c r="J1477" s="56"/>
      <c r="K1477" s="56"/>
      <c r="L1477" s="56"/>
      <c r="M1477" s="56"/>
      <c r="N1477" s="56"/>
      <c r="O1477" s="56"/>
      <c r="P1477" s="56"/>
      <c r="Q1477" s="56"/>
      <c r="R1477" s="56"/>
      <c r="S1477" s="56"/>
      <c r="T1477" s="56"/>
      <c r="U1477" s="56"/>
      <c r="V1477" s="56"/>
      <c r="W1477" s="56"/>
      <c r="X1477" s="56"/>
    </row>
    <row r="1478" spans="3:24">
      <c r="C1478" s="56"/>
      <c r="D1478" s="56"/>
      <c r="E1478" s="56"/>
      <c r="F1478" s="56"/>
      <c r="G1478" s="56"/>
      <c r="H1478" s="56"/>
      <c r="I1478" s="56"/>
      <c r="J1478" s="56"/>
      <c r="K1478" s="56"/>
      <c r="L1478" s="56"/>
      <c r="M1478" s="56"/>
      <c r="N1478" s="56"/>
      <c r="O1478" s="56"/>
      <c r="P1478" s="56"/>
      <c r="Q1478" s="56"/>
      <c r="R1478" s="56"/>
      <c r="S1478" s="56"/>
      <c r="T1478" s="56"/>
      <c r="U1478" s="56"/>
      <c r="V1478" s="56"/>
      <c r="W1478" s="56"/>
      <c r="X1478" s="56"/>
    </row>
    <row r="1479" spans="3:24">
      <c r="C1479" s="56"/>
      <c r="D1479" s="56"/>
      <c r="E1479" s="56"/>
      <c r="F1479" s="56"/>
      <c r="G1479" s="56"/>
      <c r="H1479" s="56"/>
      <c r="I1479" s="56"/>
      <c r="J1479" s="56"/>
      <c r="K1479" s="56"/>
      <c r="L1479" s="56"/>
      <c r="M1479" s="56"/>
      <c r="N1479" s="56"/>
      <c r="O1479" s="56"/>
      <c r="P1479" s="56"/>
      <c r="Q1479" s="56"/>
      <c r="R1479" s="56"/>
      <c r="S1479" s="56"/>
      <c r="T1479" s="56"/>
      <c r="U1479" s="56"/>
      <c r="V1479" s="56"/>
      <c r="W1479" s="56"/>
      <c r="X1479" s="56"/>
    </row>
    <row r="1480" spans="3:24">
      <c r="C1480" s="56"/>
      <c r="D1480" s="56"/>
      <c r="E1480" s="56"/>
      <c r="F1480" s="56"/>
      <c r="G1480" s="56"/>
      <c r="H1480" s="56"/>
      <c r="I1480" s="56"/>
      <c r="J1480" s="56"/>
      <c r="K1480" s="56"/>
      <c r="L1480" s="56"/>
      <c r="M1480" s="56"/>
      <c r="N1480" s="56"/>
      <c r="O1480" s="56"/>
      <c r="P1480" s="56"/>
      <c r="Q1480" s="56"/>
      <c r="R1480" s="56"/>
      <c r="S1480" s="56"/>
      <c r="T1480" s="56"/>
      <c r="U1480" s="56"/>
      <c r="V1480" s="56"/>
      <c r="W1480" s="56"/>
      <c r="X1480" s="56"/>
    </row>
    <row r="1481" spans="3:24">
      <c r="C1481" s="56"/>
      <c r="D1481" s="56"/>
      <c r="E1481" s="56"/>
      <c r="F1481" s="56"/>
      <c r="G1481" s="56"/>
      <c r="H1481" s="56"/>
      <c r="I1481" s="56"/>
      <c r="J1481" s="56"/>
      <c r="K1481" s="56"/>
      <c r="L1481" s="56"/>
      <c r="M1481" s="56"/>
      <c r="N1481" s="56"/>
      <c r="O1481" s="56"/>
      <c r="P1481" s="56"/>
      <c r="Q1481" s="56"/>
      <c r="R1481" s="56"/>
      <c r="S1481" s="56"/>
      <c r="T1481" s="56"/>
      <c r="U1481" s="56"/>
      <c r="V1481" s="56"/>
      <c r="W1481" s="56"/>
      <c r="X1481" s="56"/>
    </row>
    <row r="1482" spans="3:24">
      <c r="C1482" s="56"/>
      <c r="D1482" s="56"/>
      <c r="E1482" s="56"/>
      <c r="F1482" s="56"/>
      <c r="G1482" s="56"/>
      <c r="H1482" s="56"/>
      <c r="I1482" s="56"/>
      <c r="J1482" s="56"/>
      <c r="K1482" s="56"/>
      <c r="L1482" s="56"/>
      <c r="M1482" s="56"/>
      <c r="N1482" s="56"/>
      <c r="O1482" s="56"/>
      <c r="P1482" s="56"/>
      <c r="Q1482" s="56"/>
      <c r="R1482" s="56"/>
      <c r="S1482" s="56"/>
      <c r="T1482" s="56"/>
      <c r="U1482" s="56"/>
      <c r="V1482" s="56"/>
      <c r="W1482" s="56"/>
      <c r="X1482" s="56"/>
    </row>
    <row r="1483" spans="3:24">
      <c r="C1483" s="56"/>
      <c r="D1483" s="56"/>
      <c r="E1483" s="56"/>
      <c r="F1483" s="56"/>
      <c r="G1483" s="56"/>
      <c r="H1483" s="56"/>
      <c r="I1483" s="56"/>
      <c r="J1483" s="56"/>
      <c r="K1483" s="56"/>
      <c r="L1483" s="56"/>
      <c r="M1483" s="56"/>
      <c r="N1483" s="56"/>
      <c r="O1483" s="56"/>
      <c r="P1483" s="56"/>
      <c r="Q1483" s="56"/>
      <c r="R1483" s="56"/>
      <c r="S1483" s="56"/>
      <c r="T1483" s="56"/>
      <c r="U1483" s="56"/>
      <c r="V1483" s="56"/>
      <c r="W1483" s="56"/>
      <c r="X1483" s="56"/>
    </row>
    <row r="1484" spans="3:24">
      <c r="C1484" s="56"/>
      <c r="D1484" s="56"/>
      <c r="E1484" s="56"/>
      <c r="F1484" s="56"/>
      <c r="G1484" s="56"/>
      <c r="H1484" s="56"/>
      <c r="I1484" s="56"/>
      <c r="J1484" s="56"/>
      <c r="K1484" s="56"/>
      <c r="L1484" s="56"/>
      <c r="M1484" s="56"/>
      <c r="N1484" s="56"/>
      <c r="O1484" s="56"/>
      <c r="P1484" s="56"/>
      <c r="Q1484" s="56"/>
      <c r="R1484" s="56"/>
      <c r="S1484" s="56"/>
      <c r="T1484" s="56"/>
      <c r="U1484" s="56"/>
      <c r="V1484" s="56"/>
      <c r="W1484" s="56"/>
      <c r="X1484" s="56"/>
    </row>
    <row r="1485" spans="3:24">
      <c r="C1485" s="56"/>
      <c r="D1485" s="56"/>
      <c r="E1485" s="56"/>
      <c r="F1485" s="56"/>
      <c r="G1485" s="56"/>
      <c r="H1485" s="56"/>
      <c r="I1485" s="56"/>
      <c r="J1485" s="56"/>
      <c r="K1485" s="56"/>
      <c r="L1485" s="56"/>
      <c r="M1485" s="56"/>
      <c r="N1485" s="56"/>
      <c r="O1485" s="56"/>
      <c r="P1485" s="56"/>
      <c r="Q1485" s="56"/>
      <c r="R1485" s="56"/>
      <c r="S1485" s="56"/>
      <c r="T1485" s="56"/>
      <c r="U1485" s="56"/>
      <c r="V1485" s="56"/>
      <c r="W1485" s="56"/>
      <c r="X1485" s="56"/>
    </row>
    <row r="1486" spans="3:24">
      <c r="C1486" s="56"/>
      <c r="D1486" s="56"/>
      <c r="E1486" s="56"/>
      <c r="F1486" s="56"/>
      <c r="G1486" s="56"/>
      <c r="H1486" s="56"/>
      <c r="I1486" s="56"/>
      <c r="J1486" s="56"/>
      <c r="K1486" s="56"/>
      <c r="L1486" s="56"/>
      <c r="M1486" s="56"/>
      <c r="N1486" s="56"/>
      <c r="O1486" s="56"/>
      <c r="P1486" s="56"/>
      <c r="Q1486" s="56"/>
      <c r="R1486" s="56"/>
      <c r="S1486" s="56"/>
      <c r="T1486" s="56"/>
      <c r="U1486" s="56"/>
      <c r="V1486" s="56"/>
      <c r="W1486" s="56"/>
      <c r="X1486" s="56"/>
    </row>
    <row r="1487" spans="3:24">
      <c r="C1487" s="56"/>
      <c r="D1487" s="56"/>
      <c r="E1487" s="56"/>
      <c r="F1487" s="56"/>
      <c r="G1487" s="56"/>
      <c r="H1487" s="56"/>
      <c r="I1487" s="56"/>
      <c r="J1487" s="56"/>
      <c r="K1487" s="56"/>
      <c r="L1487" s="56"/>
      <c r="M1487" s="56"/>
      <c r="N1487" s="56"/>
      <c r="O1487" s="56"/>
      <c r="P1487" s="56"/>
      <c r="Q1487" s="56"/>
      <c r="R1487" s="56"/>
      <c r="S1487" s="56"/>
      <c r="T1487" s="56"/>
      <c r="U1487" s="56"/>
      <c r="V1487" s="56"/>
      <c r="W1487" s="56"/>
      <c r="X1487" s="56"/>
    </row>
    <row r="1488" spans="3:24">
      <c r="C1488" s="56"/>
      <c r="D1488" s="56"/>
      <c r="E1488" s="56"/>
      <c r="F1488" s="56"/>
      <c r="G1488" s="56"/>
      <c r="H1488" s="56"/>
      <c r="I1488" s="56"/>
      <c r="J1488" s="56"/>
      <c r="K1488" s="56"/>
      <c r="L1488" s="56"/>
      <c r="M1488" s="56"/>
      <c r="N1488" s="56"/>
      <c r="O1488" s="56"/>
      <c r="P1488" s="56"/>
      <c r="Q1488" s="56"/>
      <c r="R1488" s="56"/>
      <c r="S1488" s="56"/>
      <c r="T1488" s="56"/>
      <c r="U1488" s="56"/>
      <c r="V1488" s="56"/>
      <c r="W1488" s="56"/>
      <c r="X1488" s="56"/>
    </row>
    <row r="1489" spans="3:24">
      <c r="C1489" s="56"/>
      <c r="D1489" s="56"/>
      <c r="E1489" s="56"/>
      <c r="F1489" s="56"/>
      <c r="G1489" s="56"/>
      <c r="H1489" s="56"/>
      <c r="I1489" s="56"/>
      <c r="J1489" s="56"/>
      <c r="K1489" s="56"/>
      <c r="L1489" s="56"/>
      <c r="M1489" s="56"/>
      <c r="N1489" s="56"/>
      <c r="O1489" s="56"/>
      <c r="P1489" s="56"/>
      <c r="Q1489" s="56"/>
      <c r="R1489" s="56"/>
      <c r="S1489" s="56"/>
      <c r="T1489" s="56"/>
      <c r="U1489" s="56"/>
      <c r="V1489" s="56"/>
      <c r="W1489" s="56"/>
      <c r="X1489" s="56"/>
    </row>
    <row r="1490" spans="3:24">
      <c r="C1490" s="56"/>
      <c r="D1490" s="56"/>
      <c r="E1490" s="56"/>
      <c r="F1490" s="56"/>
      <c r="G1490" s="56"/>
      <c r="H1490" s="56"/>
      <c r="I1490" s="56"/>
      <c r="J1490" s="56"/>
      <c r="K1490" s="56"/>
      <c r="L1490" s="56"/>
      <c r="M1490" s="56"/>
      <c r="N1490" s="56"/>
      <c r="O1490" s="56"/>
      <c r="P1490" s="56"/>
      <c r="Q1490" s="56"/>
      <c r="R1490" s="56"/>
      <c r="S1490" s="56"/>
      <c r="T1490" s="56"/>
      <c r="U1490" s="56"/>
      <c r="V1490" s="56"/>
      <c r="W1490" s="56"/>
      <c r="X1490" s="56"/>
    </row>
    <row r="1491" spans="3:24">
      <c r="C1491" s="56"/>
      <c r="D1491" s="56"/>
      <c r="E1491" s="56"/>
      <c r="F1491" s="56"/>
      <c r="G1491" s="56"/>
      <c r="H1491" s="56"/>
      <c r="I1491" s="56"/>
      <c r="J1491" s="56"/>
      <c r="K1491" s="56"/>
      <c r="L1491" s="56"/>
      <c r="M1491" s="56"/>
      <c r="N1491" s="56"/>
      <c r="O1491" s="56"/>
      <c r="P1491" s="56"/>
      <c r="Q1491" s="56"/>
      <c r="R1491" s="56"/>
      <c r="S1491" s="56"/>
      <c r="T1491" s="56"/>
      <c r="U1491" s="56"/>
      <c r="V1491" s="56"/>
      <c r="W1491" s="56"/>
      <c r="X1491" s="56"/>
    </row>
    <row r="1492" spans="3:24">
      <c r="C1492" s="56"/>
      <c r="D1492" s="56"/>
      <c r="E1492" s="56"/>
      <c r="F1492" s="56"/>
      <c r="G1492" s="56"/>
      <c r="H1492" s="56"/>
      <c r="I1492" s="56"/>
      <c r="J1492" s="56"/>
      <c r="K1492" s="56"/>
      <c r="L1492" s="56"/>
      <c r="M1492" s="56"/>
      <c r="N1492" s="56"/>
      <c r="O1492" s="56"/>
      <c r="P1492" s="56"/>
      <c r="Q1492" s="56"/>
      <c r="R1492" s="56"/>
      <c r="S1492" s="56"/>
      <c r="T1492" s="56"/>
      <c r="U1492" s="56"/>
      <c r="V1492" s="56"/>
      <c r="W1492" s="56"/>
      <c r="X1492" s="56"/>
    </row>
    <row r="1493" spans="3:24">
      <c r="C1493" s="56"/>
      <c r="D1493" s="56"/>
      <c r="E1493" s="56"/>
      <c r="F1493" s="56"/>
      <c r="G1493" s="56"/>
      <c r="H1493" s="56"/>
      <c r="I1493" s="56"/>
      <c r="J1493" s="56"/>
      <c r="K1493" s="56"/>
      <c r="L1493" s="56"/>
      <c r="M1493" s="56"/>
      <c r="N1493" s="56"/>
      <c r="O1493" s="56"/>
      <c r="P1493" s="56"/>
      <c r="Q1493" s="56"/>
      <c r="R1493" s="56"/>
      <c r="S1493" s="56"/>
      <c r="T1493" s="56"/>
      <c r="U1493" s="56"/>
      <c r="V1493" s="56"/>
      <c r="W1493" s="56"/>
      <c r="X1493" s="56"/>
    </row>
    <row r="1494" spans="3:24">
      <c r="C1494" s="56"/>
      <c r="D1494" s="56"/>
      <c r="E1494" s="56"/>
      <c r="F1494" s="56"/>
      <c r="G1494" s="56"/>
      <c r="H1494" s="56"/>
      <c r="I1494" s="56"/>
      <c r="J1494" s="56"/>
      <c r="K1494" s="56"/>
      <c r="L1494" s="56"/>
      <c r="M1494" s="56"/>
      <c r="N1494" s="56"/>
      <c r="O1494" s="56"/>
      <c r="P1494" s="56"/>
      <c r="Q1494" s="56"/>
      <c r="R1494" s="56"/>
      <c r="S1494" s="56"/>
      <c r="T1494" s="56"/>
      <c r="U1494" s="56"/>
      <c r="V1494" s="56"/>
      <c r="W1494" s="56"/>
      <c r="X1494" s="56"/>
    </row>
    <row r="1495" spans="3:24">
      <c r="C1495" s="56"/>
      <c r="D1495" s="56"/>
      <c r="E1495" s="56"/>
      <c r="F1495" s="56"/>
      <c r="G1495" s="56"/>
      <c r="H1495" s="56"/>
      <c r="I1495" s="56"/>
      <c r="J1495" s="56"/>
      <c r="K1495" s="56"/>
      <c r="L1495" s="56"/>
      <c r="M1495" s="56"/>
      <c r="N1495" s="56"/>
      <c r="O1495" s="56"/>
      <c r="P1495" s="56"/>
      <c r="Q1495" s="56"/>
      <c r="R1495" s="56"/>
      <c r="S1495" s="56"/>
      <c r="T1495" s="56"/>
      <c r="U1495" s="56"/>
      <c r="V1495" s="56"/>
      <c r="W1495" s="56"/>
      <c r="X1495" s="56"/>
    </row>
    <row r="1496" spans="3:24">
      <c r="C1496" s="56"/>
      <c r="D1496" s="56"/>
      <c r="E1496" s="56"/>
      <c r="F1496" s="56"/>
      <c r="G1496" s="56"/>
      <c r="H1496" s="56"/>
      <c r="I1496" s="56"/>
      <c r="J1496" s="56"/>
      <c r="K1496" s="56"/>
      <c r="L1496" s="56"/>
      <c r="M1496" s="56"/>
      <c r="N1496" s="56"/>
      <c r="O1496" s="56"/>
      <c r="P1496" s="56"/>
      <c r="Q1496" s="56"/>
      <c r="R1496" s="56"/>
      <c r="S1496" s="56"/>
      <c r="T1496" s="56"/>
      <c r="U1496" s="56"/>
      <c r="V1496" s="56"/>
      <c r="W1496" s="56"/>
      <c r="X1496" s="56"/>
    </row>
    <row r="1497" spans="3:24">
      <c r="C1497" s="56"/>
      <c r="D1497" s="56"/>
      <c r="E1497" s="56"/>
      <c r="F1497" s="56"/>
      <c r="G1497" s="56"/>
      <c r="H1497" s="56"/>
      <c r="I1497" s="56"/>
      <c r="J1497" s="56"/>
      <c r="K1497" s="56"/>
      <c r="L1497" s="56"/>
      <c r="M1497" s="56"/>
      <c r="N1497" s="56"/>
      <c r="O1497" s="56"/>
      <c r="P1497" s="56"/>
      <c r="Q1497" s="56"/>
      <c r="R1497" s="56"/>
      <c r="S1497" s="56"/>
      <c r="T1497" s="56"/>
      <c r="U1497" s="56"/>
      <c r="V1497" s="56"/>
      <c r="W1497" s="56"/>
      <c r="X1497" s="56"/>
    </row>
    <row r="1498" spans="3:24">
      <c r="C1498" s="56"/>
      <c r="D1498" s="56"/>
      <c r="E1498" s="56"/>
      <c r="F1498" s="56"/>
      <c r="G1498" s="56"/>
      <c r="H1498" s="56"/>
      <c r="I1498" s="56"/>
      <c r="J1498" s="56"/>
      <c r="K1498" s="56"/>
      <c r="L1498" s="56"/>
      <c r="M1498" s="56"/>
      <c r="N1498" s="56"/>
      <c r="O1498" s="56"/>
      <c r="P1498" s="56"/>
      <c r="Q1498" s="56"/>
      <c r="R1498" s="56"/>
      <c r="S1498" s="56"/>
      <c r="T1498" s="56"/>
      <c r="U1498" s="56"/>
      <c r="V1498" s="56"/>
      <c r="W1498" s="56"/>
      <c r="X1498" s="56"/>
    </row>
    <row r="1499" spans="3:24">
      <c r="C1499" s="56"/>
      <c r="D1499" s="56"/>
      <c r="E1499" s="56"/>
      <c r="F1499" s="56"/>
      <c r="G1499" s="56"/>
      <c r="H1499" s="56"/>
      <c r="I1499" s="56"/>
      <c r="J1499" s="56"/>
      <c r="K1499" s="56"/>
      <c r="L1499" s="56"/>
      <c r="M1499" s="56"/>
      <c r="N1499" s="56"/>
      <c r="O1499" s="56"/>
      <c r="P1499" s="56"/>
      <c r="Q1499" s="56"/>
      <c r="R1499" s="56"/>
      <c r="S1499" s="56"/>
      <c r="T1499" s="56"/>
      <c r="U1499" s="56"/>
      <c r="V1499" s="56"/>
      <c r="W1499" s="56"/>
      <c r="X1499" s="56"/>
    </row>
    <row r="1500" spans="3:24">
      <c r="C1500" s="56"/>
      <c r="D1500" s="56"/>
      <c r="E1500" s="56"/>
      <c r="F1500" s="56"/>
      <c r="G1500" s="56"/>
      <c r="H1500" s="56"/>
      <c r="I1500" s="56"/>
      <c r="J1500" s="56"/>
      <c r="K1500" s="56"/>
      <c r="L1500" s="56"/>
      <c r="M1500" s="56"/>
      <c r="N1500" s="56"/>
      <c r="O1500" s="56"/>
      <c r="P1500" s="56"/>
      <c r="Q1500" s="56"/>
      <c r="R1500" s="56"/>
      <c r="S1500" s="56"/>
      <c r="T1500" s="56"/>
      <c r="U1500" s="56"/>
      <c r="V1500" s="56"/>
      <c r="W1500" s="56"/>
      <c r="X1500" s="56"/>
    </row>
    <row r="1501" spans="3:24">
      <c r="C1501" s="56"/>
      <c r="D1501" s="56"/>
      <c r="E1501" s="56"/>
      <c r="F1501" s="56"/>
      <c r="G1501" s="56"/>
      <c r="H1501" s="56"/>
      <c r="I1501" s="56"/>
      <c r="J1501" s="56"/>
      <c r="K1501" s="56"/>
      <c r="L1501" s="56"/>
      <c r="M1501" s="56"/>
      <c r="N1501" s="56"/>
      <c r="O1501" s="56"/>
      <c r="P1501" s="56"/>
      <c r="Q1501" s="56"/>
      <c r="R1501" s="56"/>
      <c r="S1501" s="56"/>
      <c r="T1501" s="56"/>
      <c r="U1501" s="56"/>
      <c r="V1501" s="56"/>
      <c r="W1501" s="56"/>
      <c r="X1501" s="56"/>
    </row>
    <row r="1502" spans="3:24">
      <c r="C1502" s="56"/>
      <c r="D1502" s="56"/>
      <c r="E1502" s="56"/>
      <c r="F1502" s="56"/>
      <c r="G1502" s="56"/>
      <c r="H1502" s="56"/>
      <c r="I1502" s="56"/>
      <c r="J1502" s="56"/>
      <c r="K1502" s="56"/>
      <c r="L1502" s="56"/>
      <c r="M1502" s="56"/>
      <c r="N1502" s="56"/>
      <c r="O1502" s="56"/>
      <c r="P1502" s="56"/>
      <c r="Q1502" s="56"/>
      <c r="R1502" s="56"/>
      <c r="S1502" s="56"/>
      <c r="T1502" s="56"/>
      <c r="U1502" s="56"/>
      <c r="V1502" s="56"/>
      <c r="W1502" s="56"/>
      <c r="X1502" s="56"/>
    </row>
    <row r="1503" spans="3:24">
      <c r="C1503" s="56"/>
      <c r="D1503" s="56"/>
      <c r="E1503" s="56"/>
      <c r="F1503" s="56"/>
      <c r="G1503" s="56"/>
      <c r="H1503" s="56"/>
      <c r="I1503" s="56"/>
      <c r="J1503" s="56"/>
      <c r="K1503" s="56"/>
      <c r="L1503" s="56"/>
      <c r="M1503" s="56"/>
      <c r="N1503" s="56"/>
      <c r="O1503" s="56"/>
      <c r="P1503" s="56"/>
      <c r="Q1503" s="56"/>
      <c r="R1503" s="56"/>
      <c r="S1503" s="56"/>
      <c r="T1503" s="56"/>
      <c r="U1503" s="56"/>
      <c r="V1503" s="56"/>
      <c r="W1503" s="56"/>
      <c r="X1503" s="56"/>
    </row>
    <row r="1504" spans="3:24">
      <c r="C1504" s="56"/>
      <c r="D1504" s="56"/>
      <c r="E1504" s="56"/>
      <c r="F1504" s="56"/>
      <c r="G1504" s="56"/>
      <c r="H1504" s="56"/>
      <c r="I1504" s="56"/>
      <c r="J1504" s="56"/>
      <c r="K1504" s="56"/>
      <c r="L1504" s="56"/>
      <c r="M1504" s="56"/>
      <c r="N1504" s="56"/>
      <c r="O1504" s="56"/>
      <c r="P1504" s="56"/>
      <c r="Q1504" s="56"/>
      <c r="R1504" s="56"/>
      <c r="S1504" s="56"/>
      <c r="T1504" s="56"/>
      <c r="U1504" s="56"/>
      <c r="V1504" s="56"/>
      <c r="W1504" s="56"/>
      <c r="X1504" s="56"/>
    </row>
    <row r="1505" spans="3:24">
      <c r="C1505" s="56"/>
      <c r="D1505" s="56"/>
      <c r="E1505" s="56"/>
      <c r="F1505" s="56"/>
      <c r="G1505" s="56"/>
      <c r="H1505" s="56"/>
      <c r="I1505" s="56"/>
      <c r="J1505" s="56"/>
      <c r="K1505" s="56"/>
      <c r="L1505" s="56"/>
      <c r="M1505" s="56"/>
      <c r="N1505" s="56"/>
      <c r="O1505" s="56"/>
      <c r="P1505" s="56"/>
      <c r="Q1505" s="56"/>
      <c r="R1505" s="56"/>
      <c r="S1505" s="56"/>
      <c r="T1505" s="56"/>
      <c r="U1505" s="56"/>
      <c r="V1505" s="56"/>
      <c r="W1505" s="56"/>
      <c r="X1505" s="56"/>
    </row>
    <row r="1506" spans="3:24">
      <c r="C1506" s="56"/>
      <c r="D1506" s="56"/>
      <c r="E1506" s="56"/>
      <c r="F1506" s="56"/>
      <c r="G1506" s="56"/>
      <c r="H1506" s="56"/>
      <c r="I1506" s="56"/>
      <c r="J1506" s="56"/>
      <c r="K1506" s="56"/>
      <c r="L1506" s="56"/>
      <c r="M1506" s="56"/>
      <c r="N1506" s="56"/>
      <c r="O1506" s="56"/>
      <c r="P1506" s="56"/>
      <c r="Q1506" s="56"/>
      <c r="R1506" s="56"/>
      <c r="S1506" s="56"/>
      <c r="T1506" s="56"/>
      <c r="U1506" s="56"/>
      <c r="V1506" s="56"/>
      <c r="W1506" s="56"/>
      <c r="X1506" s="56"/>
    </row>
    <row r="1507" spans="3:24">
      <c r="C1507" s="56"/>
      <c r="D1507" s="56"/>
      <c r="E1507" s="56"/>
      <c r="F1507" s="56"/>
      <c r="G1507" s="56"/>
      <c r="H1507" s="56"/>
      <c r="I1507" s="56"/>
      <c r="J1507" s="56"/>
      <c r="K1507" s="56"/>
      <c r="L1507" s="56"/>
      <c r="M1507" s="56"/>
      <c r="N1507" s="56"/>
      <c r="O1507" s="56"/>
      <c r="P1507" s="56"/>
      <c r="Q1507" s="56"/>
      <c r="R1507" s="56"/>
      <c r="S1507" s="56"/>
      <c r="T1507" s="56"/>
      <c r="U1507" s="56"/>
      <c r="V1507" s="56"/>
      <c r="W1507" s="56"/>
      <c r="X1507" s="56"/>
    </row>
    <row r="1508" spans="3:24">
      <c r="C1508" s="56"/>
      <c r="D1508" s="56"/>
      <c r="E1508" s="56"/>
      <c r="F1508" s="56"/>
      <c r="G1508" s="56"/>
      <c r="H1508" s="56"/>
      <c r="I1508" s="56"/>
      <c r="J1508" s="56"/>
      <c r="K1508" s="56"/>
      <c r="L1508" s="56"/>
      <c r="M1508" s="56"/>
      <c r="N1508" s="56"/>
      <c r="O1508" s="56"/>
      <c r="P1508" s="56"/>
      <c r="Q1508" s="56"/>
      <c r="R1508" s="56"/>
      <c r="S1508" s="56"/>
      <c r="T1508" s="56"/>
      <c r="U1508" s="56"/>
      <c r="V1508" s="56"/>
      <c r="W1508" s="56"/>
      <c r="X1508" s="56"/>
    </row>
    <row r="1509" spans="3:24">
      <c r="C1509" s="56"/>
      <c r="D1509" s="56"/>
      <c r="E1509" s="56"/>
      <c r="F1509" s="56"/>
      <c r="G1509" s="56"/>
      <c r="H1509" s="56"/>
      <c r="I1509" s="56"/>
      <c r="J1509" s="56"/>
      <c r="K1509" s="56"/>
      <c r="L1509" s="56"/>
      <c r="M1509" s="56"/>
      <c r="N1509" s="56"/>
      <c r="O1509" s="56"/>
      <c r="P1509" s="56"/>
      <c r="Q1509" s="56"/>
      <c r="R1509" s="56"/>
      <c r="S1509" s="56"/>
      <c r="T1509" s="56"/>
      <c r="U1509" s="56"/>
      <c r="V1509" s="56"/>
      <c r="W1509" s="56"/>
      <c r="X1509" s="56"/>
    </row>
    <row r="1510" spans="3:24">
      <c r="C1510" s="56"/>
      <c r="D1510" s="56"/>
      <c r="E1510" s="56"/>
      <c r="F1510" s="56"/>
      <c r="G1510" s="56"/>
      <c r="H1510" s="56"/>
      <c r="I1510" s="56"/>
      <c r="J1510" s="56"/>
      <c r="K1510" s="56"/>
      <c r="L1510" s="56"/>
      <c r="M1510" s="56"/>
      <c r="N1510" s="56"/>
      <c r="O1510" s="56"/>
      <c r="P1510" s="56"/>
      <c r="Q1510" s="56"/>
      <c r="R1510" s="56"/>
      <c r="S1510" s="56"/>
      <c r="T1510" s="56"/>
      <c r="U1510" s="56"/>
      <c r="V1510" s="56"/>
      <c r="W1510" s="56"/>
      <c r="X1510" s="56"/>
    </row>
    <row r="1511" spans="3:24">
      <c r="C1511" s="56"/>
      <c r="D1511" s="56"/>
      <c r="E1511" s="56"/>
      <c r="F1511" s="56"/>
      <c r="G1511" s="56"/>
      <c r="H1511" s="56"/>
      <c r="I1511" s="56"/>
      <c r="J1511" s="56"/>
      <c r="K1511" s="56"/>
      <c r="L1511" s="56"/>
      <c r="M1511" s="56"/>
      <c r="N1511" s="56"/>
      <c r="O1511" s="56"/>
      <c r="P1511" s="56"/>
      <c r="Q1511" s="56"/>
      <c r="R1511" s="56"/>
      <c r="S1511" s="56"/>
      <c r="T1511" s="56"/>
      <c r="U1511" s="56"/>
      <c r="V1511" s="56"/>
      <c r="W1511" s="56"/>
      <c r="X1511" s="56"/>
    </row>
    <row r="1512" spans="3:24">
      <c r="C1512" s="56"/>
      <c r="D1512" s="56"/>
      <c r="E1512" s="56"/>
      <c r="F1512" s="56"/>
      <c r="G1512" s="56"/>
      <c r="H1512" s="56"/>
      <c r="I1512" s="56"/>
      <c r="J1512" s="56"/>
      <c r="K1512" s="56"/>
      <c r="L1512" s="56"/>
      <c r="M1512" s="56"/>
      <c r="N1512" s="56"/>
      <c r="O1512" s="56"/>
      <c r="P1512" s="56"/>
      <c r="Q1512" s="56"/>
      <c r="R1512" s="56"/>
      <c r="S1512" s="56"/>
      <c r="T1512" s="56"/>
      <c r="U1512" s="56"/>
      <c r="V1512" s="56"/>
      <c r="W1512" s="56"/>
      <c r="X1512" s="56"/>
    </row>
    <row r="1513" spans="3:24">
      <c r="C1513" s="56"/>
      <c r="D1513" s="56"/>
      <c r="E1513" s="56"/>
      <c r="F1513" s="56"/>
      <c r="G1513" s="56"/>
      <c r="H1513" s="56"/>
      <c r="I1513" s="56"/>
      <c r="J1513" s="56"/>
      <c r="K1513" s="56"/>
      <c r="L1513" s="56"/>
      <c r="M1513" s="56"/>
      <c r="N1513" s="56"/>
      <c r="O1513" s="56"/>
      <c r="P1513" s="56"/>
      <c r="Q1513" s="56"/>
      <c r="R1513" s="56"/>
      <c r="S1513" s="56"/>
      <c r="T1513" s="56"/>
      <c r="U1513" s="56"/>
      <c r="V1513" s="56"/>
      <c r="W1513" s="56"/>
      <c r="X1513" s="56"/>
    </row>
    <row r="1514" spans="3:24">
      <c r="C1514" s="56"/>
      <c r="D1514" s="56"/>
      <c r="E1514" s="56"/>
      <c r="F1514" s="56"/>
      <c r="G1514" s="56"/>
      <c r="H1514" s="56"/>
      <c r="I1514" s="56"/>
      <c r="J1514" s="56"/>
      <c r="K1514" s="56"/>
      <c r="L1514" s="56"/>
      <c r="M1514" s="56"/>
      <c r="N1514" s="56"/>
      <c r="O1514" s="56"/>
      <c r="P1514" s="56"/>
      <c r="Q1514" s="56"/>
      <c r="R1514" s="56"/>
      <c r="S1514" s="56"/>
      <c r="T1514" s="56"/>
      <c r="U1514" s="56"/>
      <c r="V1514" s="56"/>
      <c r="W1514" s="56"/>
      <c r="X1514" s="56"/>
    </row>
    <row r="1515" spans="3:24">
      <c r="C1515" s="56"/>
      <c r="D1515" s="56"/>
      <c r="E1515" s="56"/>
      <c r="F1515" s="56"/>
      <c r="G1515" s="56"/>
      <c r="H1515" s="56"/>
      <c r="I1515" s="56"/>
      <c r="J1515" s="56"/>
      <c r="K1515" s="56"/>
      <c r="L1515" s="56"/>
      <c r="M1515" s="56"/>
      <c r="N1515" s="56"/>
      <c r="O1515" s="56"/>
      <c r="P1515" s="56"/>
      <c r="Q1515" s="56"/>
      <c r="R1515" s="56"/>
      <c r="S1515" s="56"/>
      <c r="T1515" s="56"/>
      <c r="U1515" s="56"/>
      <c r="V1515" s="56"/>
      <c r="W1515" s="56"/>
      <c r="X1515" s="56"/>
    </row>
    <row r="1516" spans="3:24">
      <c r="C1516" s="56"/>
      <c r="D1516" s="56"/>
      <c r="E1516" s="56"/>
      <c r="F1516" s="56"/>
      <c r="G1516" s="56"/>
      <c r="H1516" s="56"/>
      <c r="I1516" s="56"/>
      <c r="J1516" s="56"/>
      <c r="K1516" s="56"/>
      <c r="L1516" s="56"/>
      <c r="M1516" s="56"/>
      <c r="N1516" s="56"/>
      <c r="O1516" s="56"/>
      <c r="P1516" s="56"/>
      <c r="Q1516" s="56"/>
      <c r="R1516" s="56"/>
      <c r="S1516" s="56"/>
      <c r="T1516" s="56"/>
      <c r="U1516" s="56"/>
      <c r="V1516" s="56"/>
      <c r="W1516" s="56"/>
      <c r="X1516" s="56"/>
    </row>
    <row r="1517" spans="3:24">
      <c r="C1517" s="56"/>
      <c r="D1517" s="56"/>
      <c r="E1517" s="56"/>
      <c r="F1517" s="56"/>
      <c r="G1517" s="56"/>
      <c r="H1517" s="56"/>
      <c r="I1517" s="56"/>
      <c r="J1517" s="56"/>
      <c r="K1517" s="56"/>
      <c r="L1517" s="56"/>
      <c r="M1517" s="56"/>
      <c r="N1517" s="56"/>
      <c r="O1517" s="56"/>
      <c r="P1517" s="56"/>
      <c r="Q1517" s="56"/>
      <c r="R1517" s="56"/>
      <c r="S1517" s="56"/>
      <c r="T1517" s="56"/>
      <c r="U1517" s="56"/>
      <c r="V1517" s="56"/>
      <c r="W1517" s="56"/>
      <c r="X1517" s="56"/>
    </row>
    <row r="1518" spans="3:24">
      <c r="C1518" s="56"/>
      <c r="D1518" s="56"/>
      <c r="E1518" s="56"/>
      <c r="F1518" s="56"/>
      <c r="G1518" s="56"/>
      <c r="H1518" s="56"/>
      <c r="I1518" s="56"/>
      <c r="J1518" s="56"/>
      <c r="K1518" s="56"/>
      <c r="L1518" s="56"/>
      <c r="M1518" s="56"/>
      <c r="N1518" s="56"/>
      <c r="O1518" s="56"/>
      <c r="P1518" s="56"/>
      <c r="Q1518" s="56"/>
      <c r="R1518" s="56"/>
      <c r="S1518" s="56"/>
      <c r="T1518" s="56"/>
      <c r="U1518" s="56"/>
      <c r="V1518" s="56"/>
      <c r="W1518" s="56"/>
      <c r="X1518" s="56"/>
    </row>
    <row r="1519" spans="3:24">
      <c r="C1519" s="56"/>
      <c r="D1519" s="56"/>
      <c r="E1519" s="56"/>
      <c r="F1519" s="56"/>
      <c r="G1519" s="56"/>
      <c r="H1519" s="56"/>
      <c r="I1519" s="56"/>
      <c r="J1519" s="56"/>
      <c r="K1519" s="56"/>
      <c r="L1519" s="56"/>
      <c r="M1519" s="56"/>
      <c r="N1519" s="56"/>
      <c r="O1519" s="56"/>
      <c r="P1519" s="56"/>
      <c r="Q1519" s="56"/>
      <c r="R1519" s="56"/>
      <c r="S1519" s="56"/>
      <c r="T1519" s="56"/>
      <c r="U1519" s="56"/>
      <c r="V1519" s="56"/>
      <c r="W1519" s="56"/>
      <c r="X1519" s="56"/>
    </row>
    <row r="1520" spans="3:24">
      <c r="C1520" s="56"/>
      <c r="D1520" s="56"/>
      <c r="E1520" s="56"/>
      <c r="F1520" s="56"/>
      <c r="G1520" s="56"/>
      <c r="H1520" s="56"/>
      <c r="I1520" s="56"/>
      <c r="J1520" s="56"/>
      <c r="K1520" s="56"/>
      <c r="L1520" s="56"/>
      <c r="M1520" s="56"/>
      <c r="N1520" s="56"/>
      <c r="O1520" s="56"/>
      <c r="P1520" s="56"/>
      <c r="Q1520" s="56"/>
      <c r="R1520" s="56"/>
      <c r="S1520" s="56"/>
      <c r="T1520" s="56"/>
      <c r="U1520" s="56"/>
      <c r="V1520" s="56"/>
      <c r="W1520" s="56"/>
      <c r="X1520" s="56"/>
    </row>
    <row r="1521" spans="3:24">
      <c r="C1521" s="56"/>
      <c r="D1521" s="56"/>
      <c r="E1521" s="56"/>
      <c r="F1521" s="56"/>
      <c r="G1521" s="56"/>
      <c r="H1521" s="56"/>
      <c r="I1521" s="56"/>
      <c r="J1521" s="56"/>
      <c r="K1521" s="56"/>
      <c r="L1521" s="56"/>
      <c r="M1521" s="56"/>
      <c r="N1521" s="56"/>
      <c r="O1521" s="56"/>
      <c r="P1521" s="56"/>
      <c r="Q1521" s="56"/>
      <c r="R1521" s="56"/>
      <c r="S1521" s="56"/>
      <c r="T1521" s="56"/>
      <c r="U1521" s="56"/>
      <c r="V1521" s="56"/>
      <c r="W1521" s="56"/>
      <c r="X1521" s="56"/>
    </row>
    <row r="1522" spans="3:24">
      <c r="C1522" s="56"/>
      <c r="D1522" s="56"/>
      <c r="E1522" s="56"/>
      <c r="F1522" s="56"/>
      <c r="G1522" s="56"/>
      <c r="H1522" s="56"/>
      <c r="I1522" s="56"/>
      <c r="J1522" s="56"/>
      <c r="K1522" s="56"/>
      <c r="L1522" s="56"/>
      <c r="M1522" s="56"/>
      <c r="N1522" s="56"/>
      <c r="O1522" s="56"/>
      <c r="P1522" s="56"/>
      <c r="Q1522" s="56"/>
      <c r="R1522" s="56"/>
      <c r="S1522" s="56"/>
      <c r="T1522" s="56"/>
      <c r="U1522" s="56"/>
      <c r="V1522" s="56"/>
      <c r="W1522" s="56"/>
      <c r="X1522" s="56"/>
    </row>
    <row r="1523" spans="3:24">
      <c r="C1523" s="56"/>
      <c r="D1523" s="56"/>
      <c r="E1523" s="56"/>
      <c r="F1523" s="56"/>
      <c r="G1523" s="56"/>
      <c r="H1523" s="56"/>
      <c r="I1523" s="56"/>
      <c r="J1523" s="56"/>
      <c r="K1523" s="56"/>
      <c r="L1523" s="56"/>
      <c r="M1523" s="56"/>
      <c r="N1523" s="56"/>
      <c r="O1523" s="56"/>
      <c r="P1523" s="56"/>
      <c r="Q1523" s="56"/>
      <c r="R1523" s="56"/>
      <c r="S1523" s="56"/>
      <c r="T1523" s="56"/>
      <c r="U1523" s="56"/>
      <c r="V1523" s="56"/>
      <c r="W1523" s="56"/>
      <c r="X1523" s="56"/>
    </row>
    <row r="1524" spans="3:24">
      <c r="C1524" s="56"/>
      <c r="D1524" s="56"/>
      <c r="E1524" s="56"/>
      <c r="F1524" s="56"/>
      <c r="G1524" s="56"/>
      <c r="H1524" s="56"/>
      <c r="I1524" s="56"/>
      <c r="J1524" s="56"/>
      <c r="K1524" s="56"/>
      <c r="L1524" s="56"/>
      <c r="M1524" s="56"/>
      <c r="N1524" s="56"/>
      <c r="O1524" s="56"/>
      <c r="P1524" s="56"/>
      <c r="Q1524" s="56"/>
      <c r="R1524" s="56"/>
      <c r="S1524" s="56"/>
      <c r="T1524" s="56"/>
      <c r="U1524" s="56"/>
      <c r="V1524" s="56"/>
      <c r="W1524" s="56"/>
      <c r="X1524" s="56"/>
    </row>
    <row r="1525" spans="3:24">
      <c r="C1525" s="56"/>
      <c r="D1525" s="56"/>
      <c r="E1525" s="56"/>
      <c r="F1525" s="56"/>
      <c r="G1525" s="56"/>
      <c r="H1525" s="56"/>
      <c r="I1525" s="56"/>
      <c r="J1525" s="56"/>
      <c r="K1525" s="56"/>
      <c r="L1525" s="56"/>
      <c r="M1525" s="56"/>
      <c r="N1525" s="56"/>
      <c r="O1525" s="56"/>
      <c r="P1525" s="56"/>
      <c r="Q1525" s="56"/>
      <c r="R1525" s="56"/>
      <c r="S1525" s="56"/>
      <c r="T1525" s="56"/>
      <c r="U1525" s="56"/>
      <c r="V1525" s="56"/>
      <c r="W1525" s="56"/>
      <c r="X1525" s="56"/>
    </row>
    <row r="1526" spans="3:24">
      <c r="C1526" s="56"/>
      <c r="D1526" s="56"/>
      <c r="E1526" s="56"/>
      <c r="F1526" s="56"/>
      <c r="G1526" s="56"/>
      <c r="H1526" s="56"/>
      <c r="I1526" s="56"/>
      <c r="J1526" s="56"/>
      <c r="K1526" s="56"/>
      <c r="L1526" s="56"/>
      <c r="M1526" s="56"/>
      <c r="N1526" s="56"/>
      <c r="O1526" s="56"/>
      <c r="P1526" s="56"/>
      <c r="Q1526" s="56"/>
      <c r="R1526" s="56"/>
      <c r="S1526" s="56"/>
      <c r="T1526" s="56"/>
      <c r="U1526" s="56"/>
      <c r="V1526" s="56"/>
      <c r="W1526" s="56"/>
      <c r="X1526" s="56"/>
    </row>
    <row r="1527" spans="3:24">
      <c r="C1527" s="56"/>
      <c r="D1527" s="56"/>
      <c r="E1527" s="56"/>
      <c r="F1527" s="56"/>
      <c r="G1527" s="56"/>
      <c r="H1527" s="56"/>
      <c r="I1527" s="56"/>
      <c r="J1527" s="56"/>
      <c r="K1527" s="56"/>
      <c r="L1527" s="56"/>
      <c r="M1527" s="56"/>
      <c r="N1527" s="56"/>
      <c r="O1527" s="56"/>
      <c r="P1527" s="56"/>
      <c r="Q1527" s="56"/>
      <c r="R1527" s="56"/>
      <c r="S1527" s="56"/>
      <c r="T1527" s="56"/>
      <c r="U1527" s="56"/>
      <c r="V1527" s="56"/>
      <c r="W1527" s="56"/>
      <c r="X1527" s="56"/>
    </row>
    <row r="1528" spans="3:24">
      <c r="C1528" s="56"/>
      <c r="D1528" s="56"/>
      <c r="E1528" s="56"/>
      <c r="F1528" s="56"/>
      <c r="G1528" s="56"/>
      <c r="H1528" s="56"/>
      <c r="I1528" s="56"/>
      <c r="J1528" s="56"/>
      <c r="K1528" s="56"/>
      <c r="L1528" s="56"/>
      <c r="M1528" s="56"/>
      <c r="N1528" s="56"/>
      <c r="O1528" s="56"/>
      <c r="P1528" s="56"/>
      <c r="Q1528" s="56"/>
      <c r="R1528" s="56"/>
      <c r="S1528" s="56"/>
      <c r="T1528" s="56"/>
      <c r="U1528" s="56"/>
      <c r="V1528" s="56"/>
      <c r="W1528" s="56"/>
      <c r="X1528" s="56"/>
    </row>
    <row r="1529" spans="3:24">
      <c r="C1529" s="56"/>
      <c r="D1529" s="56"/>
      <c r="E1529" s="56"/>
      <c r="F1529" s="56"/>
      <c r="G1529" s="56"/>
      <c r="H1529" s="56"/>
      <c r="I1529" s="56"/>
      <c r="J1529" s="56"/>
      <c r="K1529" s="56"/>
      <c r="L1529" s="56"/>
      <c r="M1529" s="56"/>
      <c r="N1529" s="56"/>
      <c r="O1529" s="56"/>
      <c r="P1529" s="56"/>
      <c r="Q1529" s="56"/>
      <c r="R1529" s="56"/>
      <c r="S1529" s="56"/>
      <c r="T1529" s="56"/>
      <c r="U1529" s="56"/>
      <c r="V1529" s="56"/>
      <c r="W1529" s="56"/>
      <c r="X1529" s="56"/>
    </row>
    <row r="1530" spans="3:24">
      <c r="C1530" s="56"/>
      <c r="D1530" s="56"/>
      <c r="E1530" s="56"/>
      <c r="F1530" s="56"/>
      <c r="G1530" s="56"/>
      <c r="H1530" s="56"/>
      <c r="I1530" s="56"/>
      <c r="J1530" s="56"/>
      <c r="K1530" s="56"/>
      <c r="L1530" s="56"/>
      <c r="M1530" s="56"/>
      <c r="N1530" s="56"/>
      <c r="O1530" s="56"/>
      <c r="P1530" s="56"/>
      <c r="Q1530" s="56"/>
      <c r="R1530" s="56"/>
      <c r="S1530" s="56"/>
      <c r="T1530" s="56"/>
      <c r="U1530" s="56"/>
      <c r="V1530" s="56"/>
      <c r="W1530" s="56"/>
      <c r="X1530" s="56"/>
    </row>
    <row r="1531" spans="3:24">
      <c r="C1531" s="56"/>
      <c r="D1531" s="56"/>
      <c r="E1531" s="56"/>
      <c r="F1531" s="56"/>
      <c r="G1531" s="56"/>
      <c r="H1531" s="56"/>
      <c r="I1531" s="56"/>
      <c r="J1531" s="56"/>
      <c r="K1531" s="56"/>
      <c r="L1531" s="56"/>
      <c r="M1531" s="56"/>
      <c r="N1531" s="56"/>
      <c r="O1531" s="56"/>
      <c r="P1531" s="56"/>
      <c r="Q1531" s="56"/>
      <c r="R1531" s="56"/>
      <c r="S1531" s="56"/>
      <c r="T1531" s="56"/>
      <c r="U1531" s="56"/>
      <c r="V1531" s="56"/>
      <c r="W1531" s="56"/>
      <c r="X1531" s="56"/>
    </row>
    <row r="1532" spans="3:24">
      <c r="C1532" s="56"/>
      <c r="D1532" s="56"/>
      <c r="E1532" s="56"/>
      <c r="F1532" s="56"/>
      <c r="G1532" s="56"/>
      <c r="H1532" s="56"/>
      <c r="I1532" s="56"/>
      <c r="J1532" s="56"/>
      <c r="K1532" s="56"/>
      <c r="L1532" s="56"/>
      <c r="M1532" s="56"/>
      <c r="N1532" s="56"/>
      <c r="O1532" s="56"/>
      <c r="P1532" s="56"/>
      <c r="Q1532" s="56"/>
      <c r="R1532" s="56"/>
      <c r="S1532" s="56"/>
      <c r="T1532" s="56"/>
      <c r="U1532" s="56"/>
      <c r="V1532" s="56"/>
      <c r="W1532" s="56"/>
      <c r="X1532" s="56"/>
    </row>
    <row r="1533" spans="3:24">
      <c r="C1533" s="56"/>
      <c r="D1533" s="56"/>
      <c r="E1533" s="56"/>
      <c r="F1533" s="56"/>
      <c r="G1533" s="56"/>
      <c r="H1533" s="56"/>
      <c r="I1533" s="56"/>
      <c r="J1533" s="56"/>
      <c r="K1533" s="56"/>
      <c r="L1533" s="56"/>
      <c r="M1533" s="56"/>
      <c r="N1533" s="56"/>
      <c r="O1533" s="56"/>
      <c r="P1533" s="56"/>
      <c r="Q1533" s="56"/>
      <c r="R1533" s="56"/>
      <c r="S1533" s="56"/>
      <c r="T1533" s="56"/>
      <c r="U1533" s="56"/>
      <c r="V1533" s="56"/>
      <c r="W1533" s="56"/>
      <c r="X1533" s="56"/>
    </row>
    <row r="1534" spans="3:24">
      <c r="C1534" s="56"/>
      <c r="D1534" s="56"/>
      <c r="E1534" s="56"/>
      <c r="F1534" s="56"/>
      <c r="G1534" s="56"/>
      <c r="H1534" s="56"/>
      <c r="I1534" s="56"/>
      <c r="J1534" s="56"/>
      <c r="K1534" s="56"/>
      <c r="L1534" s="56"/>
      <c r="M1534" s="56"/>
      <c r="N1534" s="56"/>
      <c r="O1534" s="56"/>
      <c r="P1534" s="56"/>
      <c r="Q1534" s="56"/>
      <c r="R1534" s="56"/>
      <c r="S1534" s="56"/>
      <c r="T1534" s="56"/>
      <c r="U1534" s="56"/>
      <c r="V1534" s="56"/>
      <c r="W1534" s="56"/>
      <c r="X1534" s="56"/>
    </row>
    <row r="1535" spans="3:24">
      <c r="C1535" s="56"/>
      <c r="D1535" s="56"/>
      <c r="E1535" s="56"/>
      <c r="F1535" s="56"/>
      <c r="G1535" s="56"/>
      <c r="H1535" s="56"/>
      <c r="I1535" s="56"/>
      <c r="J1535" s="56"/>
      <c r="K1535" s="56"/>
      <c r="L1535" s="56"/>
      <c r="M1535" s="56"/>
      <c r="N1535" s="56"/>
      <c r="O1535" s="56"/>
      <c r="P1535" s="56"/>
      <c r="Q1535" s="56"/>
      <c r="R1535" s="56"/>
      <c r="S1535" s="56"/>
      <c r="T1535" s="56"/>
      <c r="U1535" s="56"/>
      <c r="V1535" s="56"/>
      <c r="W1535" s="56"/>
      <c r="X1535" s="56"/>
    </row>
    <row r="1536" spans="3:24">
      <c r="C1536" s="56"/>
      <c r="D1536" s="56"/>
      <c r="E1536" s="56"/>
      <c r="F1536" s="56"/>
      <c r="G1536" s="56"/>
      <c r="H1536" s="56"/>
      <c r="I1536" s="56"/>
      <c r="J1536" s="56"/>
      <c r="K1536" s="56"/>
      <c r="L1536" s="56"/>
      <c r="M1536" s="56"/>
      <c r="N1536" s="56"/>
      <c r="O1536" s="56"/>
      <c r="P1536" s="56"/>
      <c r="Q1536" s="56"/>
      <c r="R1536" s="56"/>
      <c r="S1536" s="56"/>
      <c r="T1536" s="56"/>
      <c r="U1536" s="56"/>
      <c r="V1536" s="56"/>
      <c r="W1536" s="56"/>
      <c r="X1536" s="56"/>
    </row>
    <row r="1537" spans="3:24">
      <c r="C1537" s="56"/>
      <c r="D1537" s="56"/>
      <c r="E1537" s="56"/>
      <c r="F1537" s="56"/>
      <c r="G1537" s="56"/>
      <c r="H1537" s="56"/>
      <c r="I1537" s="56"/>
      <c r="J1537" s="56"/>
      <c r="K1537" s="56"/>
      <c r="L1537" s="56"/>
      <c r="M1537" s="56"/>
      <c r="N1537" s="56"/>
      <c r="O1537" s="56"/>
      <c r="P1537" s="56"/>
      <c r="Q1537" s="56"/>
      <c r="R1537" s="56"/>
      <c r="S1537" s="56"/>
      <c r="T1537" s="56"/>
      <c r="U1537" s="56"/>
      <c r="V1537" s="56"/>
      <c r="W1537" s="56"/>
      <c r="X1537" s="56"/>
    </row>
    <row r="1538" spans="3:24">
      <c r="C1538" s="56"/>
      <c r="D1538" s="56"/>
      <c r="E1538" s="56"/>
      <c r="F1538" s="56"/>
      <c r="G1538" s="56"/>
      <c r="H1538" s="56"/>
      <c r="I1538" s="56"/>
      <c r="J1538" s="56"/>
      <c r="K1538" s="56"/>
      <c r="L1538" s="56"/>
      <c r="M1538" s="56"/>
      <c r="N1538" s="56"/>
      <c r="O1538" s="56"/>
      <c r="P1538" s="56"/>
      <c r="Q1538" s="56"/>
      <c r="R1538" s="56"/>
      <c r="S1538" s="56"/>
      <c r="T1538" s="56"/>
      <c r="U1538" s="56"/>
      <c r="V1538" s="56"/>
      <c r="W1538" s="56"/>
      <c r="X1538" s="56"/>
    </row>
    <row r="1539" spans="3:24">
      <c r="C1539" s="56"/>
      <c r="D1539" s="56"/>
      <c r="E1539" s="56"/>
      <c r="F1539" s="56"/>
      <c r="G1539" s="56"/>
      <c r="H1539" s="56"/>
      <c r="I1539" s="56"/>
      <c r="J1539" s="56"/>
      <c r="K1539" s="56"/>
      <c r="L1539" s="56"/>
      <c r="M1539" s="56"/>
      <c r="N1539" s="56"/>
      <c r="O1539" s="56"/>
      <c r="P1539" s="56"/>
      <c r="Q1539" s="56"/>
      <c r="R1539" s="56"/>
      <c r="S1539" s="56"/>
      <c r="T1539" s="56"/>
      <c r="U1539" s="56"/>
      <c r="V1539" s="56"/>
      <c r="W1539" s="56"/>
      <c r="X1539" s="56"/>
    </row>
    <row r="1540" spans="3:24">
      <c r="C1540" s="56"/>
      <c r="D1540" s="56"/>
      <c r="E1540" s="56"/>
      <c r="F1540" s="56"/>
      <c r="G1540" s="56"/>
      <c r="H1540" s="56"/>
      <c r="I1540" s="56"/>
      <c r="J1540" s="56"/>
      <c r="K1540" s="56"/>
      <c r="L1540" s="56"/>
      <c r="M1540" s="56"/>
      <c r="N1540" s="56"/>
      <c r="O1540" s="56"/>
      <c r="P1540" s="56"/>
      <c r="Q1540" s="56"/>
      <c r="R1540" s="56"/>
      <c r="S1540" s="56"/>
      <c r="T1540" s="56"/>
      <c r="U1540" s="56"/>
      <c r="V1540" s="56"/>
      <c r="W1540" s="56"/>
      <c r="X1540" s="56"/>
    </row>
    <row r="1541" spans="3:24">
      <c r="C1541" s="56"/>
      <c r="D1541" s="56"/>
      <c r="E1541" s="56"/>
      <c r="F1541" s="56"/>
      <c r="G1541" s="56"/>
      <c r="H1541" s="56"/>
      <c r="I1541" s="56"/>
      <c r="J1541" s="56"/>
      <c r="K1541" s="56"/>
      <c r="L1541" s="56"/>
      <c r="M1541" s="56"/>
      <c r="N1541" s="56"/>
      <c r="O1541" s="56"/>
      <c r="P1541" s="56"/>
      <c r="Q1541" s="56"/>
      <c r="R1541" s="56"/>
      <c r="S1541" s="56"/>
      <c r="T1541" s="56"/>
      <c r="U1541" s="56"/>
      <c r="V1541" s="56"/>
      <c r="W1541" s="56"/>
      <c r="X1541" s="56"/>
    </row>
    <row r="1542" spans="3:24">
      <c r="C1542" s="56"/>
      <c r="D1542" s="56"/>
      <c r="E1542" s="56"/>
      <c r="F1542" s="56"/>
      <c r="G1542" s="56"/>
      <c r="H1542" s="56"/>
      <c r="I1542" s="56"/>
      <c r="J1542" s="56"/>
      <c r="K1542" s="56"/>
      <c r="L1542" s="56"/>
      <c r="M1542" s="56"/>
      <c r="N1542" s="56"/>
      <c r="O1542" s="56"/>
      <c r="P1542" s="56"/>
      <c r="Q1542" s="56"/>
      <c r="R1542" s="56"/>
      <c r="S1542" s="56"/>
      <c r="T1542" s="56"/>
      <c r="U1542" s="56"/>
      <c r="V1542" s="56"/>
      <c r="W1542" s="56"/>
      <c r="X1542" s="56"/>
    </row>
    <row r="1543" spans="3:24">
      <c r="C1543" s="56"/>
      <c r="D1543" s="56"/>
      <c r="E1543" s="56"/>
      <c r="F1543" s="56"/>
      <c r="G1543" s="56"/>
      <c r="H1543" s="56"/>
      <c r="I1543" s="56"/>
      <c r="J1543" s="56"/>
      <c r="K1543" s="56"/>
      <c r="L1543" s="56"/>
      <c r="M1543" s="56"/>
      <c r="N1543" s="56"/>
      <c r="O1543" s="56"/>
      <c r="P1543" s="56"/>
      <c r="Q1543" s="56"/>
      <c r="R1543" s="56"/>
      <c r="S1543" s="56"/>
      <c r="T1543" s="56"/>
      <c r="U1543" s="56"/>
      <c r="V1543" s="56"/>
      <c r="W1543" s="56"/>
      <c r="X1543" s="56"/>
    </row>
    <row r="1544" spans="3:24">
      <c r="C1544" s="56"/>
      <c r="D1544" s="56"/>
      <c r="E1544" s="56"/>
      <c r="F1544" s="56"/>
      <c r="G1544" s="56"/>
      <c r="H1544" s="56"/>
      <c r="I1544" s="56"/>
      <c r="J1544" s="56"/>
      <c r="K1544" s="56"/>
      <c r="L1544" s="56"/>
      <c r="M1544" s="56"/>
      <c r="N1544" s="56"/>
      <c r="O1544" s="56"/>
      <c r="P1544" s="56"/>
      <c r="Q1544" s="56"/>
      <c r="R1544" s="56"/>
      <c r="S1544" s="56"/>
      <c r="T1544" s="56"/>
      <c r="U1544" s="56"/>
      <c r="V1544" s="56"/>
      <c r="W1544" s="56"/>
      <c r="X1544" s="56"/>
    </row>
    <row r="1545" spans="3:24">
      <c r="C1545" s="56"/>
      <c r="D1545" s="56"/>
      <c r="E1545" s="56"/>
      <c r="F1545" s="56"/>
      <c r="G1545" s="56"/>
      <c r="H1545" s="56"/>
      <c r="I1545" s="56"/>
      <c r="J1545" s="56"/>
      <c r="K1545" s="56"/>
      <c r="L1545" s="56"/>
      <c r="M1545" s="56"/>
      <c r="N1545" s="56"/>
      <c r="O1545" s="56"/>
      <c r="P1545" s="56"/>
      <c r="Q1545" s="56"/>
      <c r="R1545" s="56"/>
      <c r="S1545" s="56"/>
      <c r="T1545" s="56"/>
      <c r="U1545" s="56"/>
      <c r="V1545" s="56"/>
      <c r="W1545" s="56"/>
      <c r="X1545" s="56"/>
    </row>
    <row r="1546" spans="3:24">
      <c r="C1546" s="56"/>
      <c r="D1546" s="56"/>
      <c r="E1546" s="56"/>
      <c r="F1546" s="56"/>
      <c r="G1546" s="56"/>
      <c r="H1546" s="56"/>
      <c r="I1546" s="56"/>
      <c r="J1546" s="56"/>
      <c r="K1546" s="56"/>
      <c r="L1546" s="56"/>
      <c r="M1546" s="56"/>
      <c r="N1546" s="56"/>
      <c r="O1546" s="56"/>
      <c r="P1546" s="56"/>
      <c r="Q1546" s="56"/>
      <c r="R1546" s="56"/>
      <c r="S1546" s="56"/>
      <c r="T1546" s="56"/>
      <c r="U1546" s="56"/>
      <c r="V1546" s="56"/>
      <c r="W1546" s="56"/>
      <c r="X1546" s="56"/>
    </row>
    <row r="1547" spans="3:24">
      <c r="C1547" s="56"/>
      <c r="D1547" s="56"/>
      <c r="E1547" s="56"/>
      <c r="F1547" s="56"/>
      <c r="G1547" s="56"/>
      <c r="H1547" s="56"/>
      <c r="I1547" s="56"/>
      <c r="J1547" s="56"/>
      <c r="K1547" s="56"/>
      <c r="L1547" s="56"/>
      <c r="M1547" s="56"/>
      <c r="N1547" s="56"/>
      <c r="O1547" s="56"/>
      <c r="P1547" s="56"/>
      <c r="Q1547" s="56"/>
      <c r="R1547" s="56"/>
      <c r="S1547" s="56"/>
      <c r="T1547" s="56"/>
      <c r="U1547" s="56"/>
      <c r="V1547" s="56"/>
      <c r="W1547" s="56"/>
      <c r="X1547" s="56"/>
    </row>
    <row r="1548" spans="3:24">
      <c r="C1548" s="56"/>
      <c r="D1548" s="56"/>
      <c r="E1548" s="56"/>
      <c r="F1548" s="56"/>
      <c r="G1548" s="56"/>
      <c r="H1548" s="56"/>
      <c r="I1548" s="56"/>
      <c r="J1548" s="56"/>
      <c r="K1548" s="56"/>
      <c r="L1548" s="56"/>
      <c r="M1548" s="56"/>
      <c r="N1548" s="56"/>
      <c r="O1548" s="56"/>
      <c r="P1548" s="56"/>
      <c r="Q1548" s="56"/>
      <c r="R1548" s="56"/>
      <c r="S1548" s="56"/>
      <c r="T1548" s="56"/>
      <c r="U1548" s="56"/>
      <c r="V1548" s="56"/>
      <c r="W1548" s="56"/>
      <c r="X1548" s="56"/>
    </row>
    <row r="1549" spans="3:24">
      <c r="C1549" s="56"/>
      <c r="D1549" s="56"/>
      <c r="E1549" s="56"/>
      <c r="F1549" s="56"/>
      <c r="G1549" s="56"/>
      <c r="H1549" s="56"/>
      <c r="I1549" s="56"/>
      <c r="J1549" s="56"/>
      <c r="K1549" s="56"/>
      <c r="L1549" s="56"/>
      <c r="M1549" s="56"/>
      <c r="N1549" s="56"/>
      <c r="O1549" s="56"/>
      <c r="P1549" s="56"/>
      <c r="Q1549" s="56"/>
      <c r="R1549" s="56"/>
      <c r="S1549" s="56"/>
      <c r="T1549" s="56"/>
      <c r="U1549" s="56"/>
      <c r="V1549" s="56"/>
      <c r="W1549" s="56"/>
      <c r="X1549" s="56"/>
    </row>
    <row r="1550" spans="3:24">
      <c r="C1550" s="56"/>
      <c r="D1550" s="56"/>
      <c r="E1550" s="56"/>
      <c r="F1550" s="56"/>
      <c r="G1550" s="56"/>
      <c r="H1550" s="56"/>
      <c r="I1550" s="56"/>
      <c r="J1550" s="56"/>
      <c r="K1550" s="56"/>
      <c r="L1550" s="56"/>
      <c r="M1550" s="56"/>
      <c r="N1550" s="56"/>
      <c r="O1550" s="56"/>
      <c r="P1550" s="56"/>
      <c r="Q1550" s="56"/>
      <c r="R1550" s="56"/>
      <c r="S1550" s="56"/>
      <c r="T1550" s="56"/>
      <c r="U1550" s="56"/>
      <c r="V1550" s="56"/>
      <c r="W1550" s="56"/>
      <c r="X1550" s="56"/>
    </row>
    <row r="1551" spans="3:24">
      <c r="C1551" s="56"/>
      <c r="D1551" s="56"/>
      <c r="E1551" s="56"/>
      <c r="F1551" s="56"/>
      <c r="G1551" s="56"/>
      <c r="H1551" s="56"/>
      <c r="I1551" s="56"/>
      <c r="J1551" s="56"/>
      <c r="K1551" s="56"/>
      <c r="L1551" s="56"/>
      <c r="M1551" s="56"/>
      <c r="N1551" s="56"/>
      <c r="O1551" s="56"/>
      <c r="P1551" s="56"/>
      <c r="Q1551" s="56"/>
      <c r="R1551" s="56"/>
      <c r="S1551" s="56"/>
      <c r="T1551" s="56"/>
      <c r="U1551" s="56"/>
      <c r="V1551" s="56"/>
      <c r="W1551" s="56"/>
      <c r="X1551" s="56"/>
    </row>
    <row r="1552" spans="3:24">
      <c r="C1552" s="56"/>
      <c r="D1552" s="56"/>
      <c r="E1552" s="56"/>
      <c r="F1552" s="56"/>
      <c r="G1552" s="56"/>
      <c r="H1552" s="56"/>
      <c r="I1552" s="56"/>
      <c r="J1552" s="56"/>
      <c r="K1552" s="56"/>
      <c r="L1552" s="56"/>
      <c r="M1552" s="56"/>
      <c r="N1552" s="56"/>
      <c r="O1552" s="56"/>
      <c r="P1552" s="56"/>
      <c r="Q1552" s="56"/>
      <c r="R1552" s="56"/>
      <c r="S1552" s="56"/>
      <c r="T1552" s="56"/>
      <c r="U1552" s="56"/>
      <c r="V1552" s="56"/>
      <c r="W1552" s="56"/>
      <c r="X1552" s="56"/>
    </row>
    <row r="1553" spans="3:24">
      <c r="C1553" s="56"/>
      <c r="D1553" s="56"/>
      <c r="E1553" s="56"/>
      <c r="F1553" s="56"/>
      <c r="G1553" s="56"/>
      <c r="H1553" s="56"/>
      <c r="I1553" s="56"/>
      <c r="J1553" s="56"/>
      <c r="K1553" s="56"/>
      <c r="L1553" s="56"/>
      <c r="M1553" s="56"/>
      <c r="N1553" s="56"/>
      <c r="O1553" s="56"/>
      <c r="P1553" s="56"/>
      <c r="Q1553" s="56"/>
      <c r="R1553" s="56"/>
      <c r="S1553" s="56"/>
      <c r="T1553" s="56"/>
      <c r="U1553" s="56"/>
      <c r="V1553" s="56"/>
      <c r="W1553" s="56"/>
      <c r="X1553" s="56"/>
    </row>
    <row r="1554" spans="3:24">
      <c r="C1554" s="56"/>
      <c r="D1554" s="56"/>
      <c r="E1554" s="56"/>
      <c r="F1554" s="56"/>
      <c r="G1554" s="56"/>
      <c r="H1554" s="56"/>
      <c r="I1554" s="56"/>
      <c r="J1554" s="56"/>
      <c r="K1554" s="56"/>
      <c r="L1554" s="56"/>
      <c r="M1554" s="56"/>
      <c r="N1554" s="56"/>
      <c r="O1554" s="56"/>
      <c r="P1554" s="56"/>
      <c r="Q1554" s="56"/>
      <c r="R1554" s="56"/>
      <c r="S1554" s="56"/>
      <c r="T1554" s="56"/>
      <c r="U1554" s="56"/>
      <c r="V1554" s="56"/>
      <c r="W1554" s="56"/>
      <c r="X1554" s="56"/>
    </row>
    <row r="1555" spans="3:24">
      <c r="C1555" s="56"/>
      <c r="D1555" s="56"/>
      <c r="E1555" s="56"/>
      <c r="F1555" s="56"/>
      <c r="G1555" s="56"/>
      <c r="H1555" s="56"/>
      <c r="I1555" s="56"/>
      <c r="J1555" s="56"/>
      <c r="K1555" s="56"/>
      <c r="L1555" s="56"/>
      <c r="M1555" s="56"/>
      <c r="N1555" s="56"/>
      <c r="O1555" s="56"/>
      <c r="P1555" s="56"/>
      <c r="Q1555" s="56"/>
      <c r="R1555" s="56"/>
      <c r="S1555" s="56"/>
      <c r="T1555" s="56"/>
      <c r="U1555" s="56"/>
      <c r="V1555" s="56"/>
      <c r="W1555" s="56"/>
      <c r="X1555" s="56"/>
    </row>
    <row r="1556" spans="3:24">
      <c r="C1556" s="56"/>
      <c r="D1556" s="56"/>
      <c r="E1556" s="56"/>
      <c r="F1556" s="56"/>
      <c r="G1556" s="56"/>
      <c r="H1556" s="56"/>
      <c r="I1556" s="56"/>
      <c r="J1556" s="56"/>
      <c r="K1556" s="56"/>
      <c r="L1556" s="56"/>
      <c r="M1556" s="56"/>
      <c r="N1556" s="56"/>
      <c r="O1556" s="56"/>
      <c r="P1556" s="56"/>
      <c r="Q1556" s="56"/>
      <c r="R1556" s="56"/>
      <c r="S1556" s="56"/>
      <c r="T1556" s="56"/>
      <c r="U1556" s="56"/>
      <c r="V1556" s="56"/>
      <c r="W1556" s="56"/>
      <c r="X1556" s="56"/>
    </row>
    <row r="1557" spans="3:24">
      <c r="C1557" s="56"/>
      <c r="D1557" s="56"/>
      <c r="E1557" s="56"/>
      <c r="F1557" s="56"/>
      <c r="G1557" s="56"/>
      <c r="H1557" s="56"/>
      <c r="I1557" s="56"/>
      <c r="J1557" s="56"/>
      <c r="K1557" s="56"/>
      <c r="L1557" s="56"/>
      <c r="M1557" s="56"/>
      <c r="N1557" s="56"/>
      <c r="O1557" s="56"/>
      <c r="P1557" s="56"/>
      <c r="Q1557" s="56"/>
      <c r="R1557" s="56"/>
      <c r="S1557" s="56"/>
      <c r="T1557" s="56"/>
      <c r="U1557" s="56"/>
      <c r="V1557" s="56"/>
      <c r="W1557" s="56"/>
      <c r="X1557" s="56"/>
    </row>
    <row r="1558" spans="3:24">
      <c r="C1558" s="56"/>
      <c r="D1558" s="56"/>
      <c r="E1558" s="56"/>
      <c r="F1558" s="56"/>
      <c r="G1558" s="56"/>
      <c r="H1558" s="56"/>
      <c r="I1558" s="56"/>
      <c r="J1558" s="56"/>
      <c r="K1558" s="56"/>
      <c r="L1558" s="56"/>
      <c r="M1558" s="56"/>
      <c r="N1558" s="56"/>
      <c r="O1558" s="56"/>
      <c r="P1558" s="56"/>
      <c r="Q1558" s="56"/>
      <c r="R1558" s="56"/>
      <c r="S1558" s="56"/>
      <c r="T1558" s="56"/>
      <c r="U1558" s="56"/>
      <c r="V1558" s="56"/>
      <c r="W1558" s="56"/>
      <c r="X1558" s="56"/>
    </row>
    <row r="1559" spans="3:24">
      <c r="C1559" s="56"/>
      <c r="D1559" s="56"/>
      <c r="E1559" s="56"/>
      <c r="F1559" s="56"/>
      <c r="G1559" s="56"/>
      <c r="H1559" s="56"/>
      <c r="I1559" s="56"/>
      <c r="J1559" s="56"/>
      <c r="K1559" s="56"/>
      <c r="L1559" s="56"/>
      <c r="M1559" s="56"/>
      <c r="N1559" s="56"/>
      <c r="O1559" s="56"/>
      <c r="P1559" s="56"/>
      <c r="Q1559" s="56"/>
      <c r="R1559" s="56"/>
      <c r="S1559" s="56"/>
      <c r="T1559" s="56"/>
      <c r="U1559" s="56"/>
      <c r="V1559" s="56"/>
      <c r="W1559" s="56"/>
      <c r="X1559" s="56"/>
    </row>
    <row r="1560" spans="3:24">
      <c r="C1560" s="56"/>
      <c r="D1560" s="56"/>
      <c r="E1560" s="56"/>
      <c r="F1560" s="56"/>
      <c r="G1560" s="56"/>
      <c r="H1560" s="56"/>
      <c r="I1560" s="56"/>
      <c r="J1560" s="56"/>
      <c r="K1560" s="56"/>
      <c r="L1560" s="56"/>
      <c r="M1560" s="56"/>
      <c r="N1560" s="56"/>
      <c r="O1560" s="56"/>
      <c r="P1560" s="56"/>
      <c r="Q1560" s="56"/>
      <c r="R1560" s="56"/>
      <c r="S1560" s="56"/>
      <c r="T1560" s="56"/>
      <c r="U1560" s="56"/>
      <c r="V1560" s="56"/>
      <c r="W1560" s="56"/>
      <c r="X1560" s="56"/>
    </row>
    <row r="1561" spans="3:24">
      <c r="C1561" s="56"/>
      <c r="D1561" s="56"/>
      <c r="E1561" s="56"/>
      <c r="F1561" s="56"/>
      <c r="G1561" s="56"/>
      <c r="H1561" s="56"/>
      <c r="I1561" s="56"/>
      <c r="J1561" s="56"/>
      <c r="K1561" s="56"/>
      <c r="L1561" s="56"/>
      <c r="M1561" s="56"/>
      <c r="N1561" s="56"/>
      <c r="O1561" s="56"/>
      <c r="P1561" s="56"/>
      <c r="Q1561" s="56"/>
      <c r="R1561" s="56"/>
      <c r="S1561" s="56"/>
      <c r="T1561" s="56"/>
      <c r="U1561" s="56"/>
      <c r="V1561" s="56"/>
      <c r="W1561" s="56"/>
      <c r="X1561" s="56"/>
    </row>
    <row r="1562" spans="3:24">
      <c r="C1562" s="56"/>
      <c r="D1562" s="56"/>
      <c r="E1562" s="56"/>
      <c r="F1562" s="56"/>
      <c r="G1562" s="56"/>
      <c r="H1562" s="56"/>
      <c r="I1562" s="56"/>
      <c r="J1562" s="56"/>
      <c r="K1562" s="56"/>
      <c r="L1562" s="56"/>
      <c r="M1562" s="56"/>
      <c r="N1562" s="56"/>
      <c r="O1562" s="56"/>
      <c r="P1562" s="56"/>
      <c r="Q1562" s="56"/>
      <c r="R1562" s="56"/>
      <c r="S1562" s="56"/>
      <c r="T1562" s="56"/>
      <c r="U1562" s="56"/>
      <c r="V1562" s="56"/>
      <c r="W1562" s="56"/>
      <c r="X1562" s="56"/>
    </row>
    <row r="1563" spans="3:24">
      <c r="C1563" s="56"/>
      <c r="D1563" s="56"/>
      <c r="E1563" s="56"/>
      <c r="F1563" s="56"/>
      <c r="G1563" s="56"/>
      <c r="H1563" s="56"/>
      <c r="I1563" s="56"/>
      <c r="J1563" s="56"/>
      <c r="K1563" s="56"/>
      <c r="L1563" s="56"/>
      <c r="M1563" s="56"/>
      <c r="N1563" s="56"/>
      <c r="O1563" s="56"/>
      <c r="P1563" s="56"/>
      <c r="Q1563" s="56"/>
      <c r="R1563" s="56"/>
      <c r="S1563" s="56"/>
      <c r="T1563" s="56"/>
      <c r="U1563" s="56"/>
      <c r="V1563" s="56"/>
      <c r="W1563" s="56"/>
      <c r="X1563" s="56"/>
    </row>
    <row r="1564" spans="3:24">
      <c r="C1564" s="56"/>
      <c r="D1564" s="56"/>
      <c r="E1564" s="56"/>
      <c r="F1564" s="56"/>
      <c r="G1564" s="56"/>
      <c r="H1564" s="56"/>
      <c r="I1564" s="56"/>
      <c r="J1564" s="56"/>
      <c r="K1564" s="56"/>
      <c r="L1564" s="56"/>
      <c r="M1564" s="56"/>
      <c r="N1564" s="56"/>
      <c r="O1564" s="56"/>
      <c r="P1564" s="56"/>
      <c r="Q1564" s="56"/>
      <c r="R1564" s="56"/>
      <c r="S1564" s="56"/>
      <c r="T1564" s="56"/>
      <c r="U1564" s="56"/>
      <c r="V1564" s="56"/>
      <c r="W1564" s="56"/>
      <c r="X1564" s="56"/>
    </row>
    <row r="1565" spans="3:24">
      <c r="C1565" s="56"/>
      <c r="D1565" s="56"/>
      <c r="E1565" s="56"/>
      <c r="F1565" s="56"/>
      <c r="G1565" s="56"/>
      <c r="H1565" s="56"/>
      <c r="I1565" s="56"/>
      <c r="J1565" s="56"/>
      <c r="K1565" s="56"/>
      <c r="L1565" s="56"/>
      <c r="M1565" s="56"/>
      <c r="N1565" s="56"/>
      <c r="O1565" s="56"/>
      <c r="P1565" s="56"/>
      <c r="Q1565" s="56"/>
      <c r="R1565" s="56"/>
      <c r="S1565" s="56"/>
      <c r="T1565" s="56"/>
      <c r="U1565" s="56"/>
      <c r="V1565" s="56"/>
      <c r="W1565" s="56"/>
      <c r="X1565" s="56"/>
    </row>
    <row r="1566" spans="3:24">
      <c r="C1566" s="56"/>
      <c r="D1566" s="56"/>
      <c r="E1566" s="56"/>
      <c r="F1566" s="56"/>
      <c r="G1566" s="56"/>
      <c r="H1566" s="56"/>
      <c r="I1566" s="56"/>
      <c r="J1566" s="56"/>
      <c r="K1566" s="56"/>
      <c r="L1566" s="56"/>
      <c r="M1566" s="56"/>
      <c r="N1566" s="56"/>
      <c r="O1566" s="56"/>
      <c r="P1566" s="56"/>
      <c r="Q1566" s="56"/>
      <c r="R1566" s="56"/>
      <c r="S1566" s="56"/>
      <c r="T1566" s="56"/>
      <c r="U1566" s="56"/>
      <c r="V1566" s="56"/>
      <c r="W1566" s="56"/>
      <c r="X1566" s="56"/>
    </row>
    <row r="1567" spans="3:24">
      <c r="C1567" s="56"/>
      <c r="D1567" s="56"/>
      <c r="E1567" s="56"/>
      <c r="F1567" s="56"/>
      <c r="G1567" s="56"/>
      <c r="H1567" s="56"/>
      <c r="I1567" s="56"/>
      <c r="J1567" s="56"/>
      <c r="K1567" s="56"/>
      <c r="L1567" s="56"/>
      <c r="M1567" s="56"/>
      <c r="N1567" s="56"/>
      <c r="O1567" s="56"/>
      <c r="P1567" s="56"/>
      <c r="Q1567" s="56"/>
      <c r="R1567" s="56"/>
      <c r="S1567" s="56"/>
      <c r="T1567" s="56"/>
      <c r="U1567" s="56"/>
      <c r="V1567" s="56"/>
      <c r="W1567" s="56"/>
      <c r="X1567" s="56"/>
    </row>
    <row r="1568" spans="3:24">
      <c r="C1568" s="56"/>
      <c r="D1568" s="56"/>
      <c r="E1568" s="56"/>
      <c r="F1568" s="56"/>
      <c r="G1568" s="56"/>
      <c r="H1568" s="56"/>
      <c r="I1568" s="56"/>
      <c r="J1568" s="56"/>
      <c r="K1568" s="56"/>
      <c r="L1568" s="56"/>
      <c r="M1568" s="56"/>
      <c r="N1568" s="56"/>
      <c r="O1568" s="56"/>
      <c r="P1568" s="56"/>
      <c r="Q1568" s="56"/>
      <c r="R1568" s="56"/>
      <c r="S1568" s="56"/>
      <c r="T1568" s="56"/>
      <c r="U1568" s="56"/>
      <c r="V1568" s="56"/>
      <c r="W1568" s="56"/>
      <c r="X1568" s="56"/>
    </row>
    <row r="1569" spans="3:24">
      <c r="C1569" s="56"/>
      <c r="D1569" s="56"/>
      <c r="E1569" s="56"/>
      <c r="F1569" s="56"/>
      <c r="G1569" s="56"/>
      <c r="H1569" s="56"/>
      <c r="I1569" s="56"/>
      <c r="J1569" s="56"/>
      <c r="K1569" s="56"/>
      <c r="L1569" s="56"/>
      <c r="M1569" s="56"/>
      <c r="N1569" s="56"/>
      <c r="O1569" s="56"/>
      <c r="P1569" s="56"/>
      <c r="Q1569" s="56"/>
      <c r="R1569" s="56"/>
      <c r="S1569" s="56"/>
      <c r="T1569" s="56"/>
      <c r="U1569" s="56"/>
      <c r="V1569" s="56"/>
      <c r="W1569" s="56"/>
      <c r="X1569" s="56"/>
    </row>
    <row r="1570" spans="3:24">
      <c r="C1570" s="56"/>
      <c r="D1570" s="56"/>
      <c r="E1570" s="56"/>
      <c r="F1570" s="56"/>
      <c r="G1570" s="56"/>
      <c r="H1570" s="56"/>
      <c r="I1570" s="56"/>
      <c r="J1570" s="56"/>
      <c r="K1570" s="56"/>
      <c r="L1570" s="56"/>
      <c r="M1570" s="56"/>
      <c r="N1570" s="56"/>
      <c r="O1570" s="56"/>
      <c r="P1570" s="56"/>
      <c r="Q1570" s="56"/>
      <c r="R1570" s="56"/>
      <c r="S1570" s="56"/>
      <c r="T1570" s="56"/>
      <c r="U1570" s="56"/>
      <c r="V1570" s="56"/>
      <c r="W1570" s="56"/>
      <c r="X1570" s="56"/>
    </row>
    <row r="1571" spans="3:24">
      <c r="C1571" s="56"/>
      <c r="D1571" s="56"/>
      <c r="E1571" s="56"/>
      <c r="F1571" s="56"/>
      <c r="G1571" s="56"/>
      <c r="H1571" s="56"/>
      <c r="I1571" s="56"/>
      <c r="J1571" s="56"/>
      <c r="K1571" s="56"/>
      <c r="L1571" s="56"/>
      <c r="M1571" s="56"/>
      <c r="N1571" s="56"/>
      <c r="O1571" s="56"/>
      <c r="P1571" s="56"/>
      <c r="Q1571" s="56"/>
      <c r="R1571" s="56"/>
      <c r="S1571" s="56"/>
      <c r="T1571" s="56"/>
      <c r="U1571" s="56"/>
      <c r="V1571" s="56"/>
      <c r="W1571" s="56"/>
      <c r="X1571" s="56"/>
    </row>
    <row r="1572" spans="3:24">
      <c r="C1572" s="56"/>
      <c r="D1572" s="56"/>
      <c r="E1572" s="56"/>
      <c r="F1572" s="56"/>
      <c r="G1572" s="56"/>
      <c r="H1572" s="56"/>
      <c r="I1572" s="56"/>
      <c r="J1572" s="56"/>
      <c r="K1572" s="56"/>
      <c r="L1572" s="56"/>
      <c r="M1572" s="56"/>
      <c r="N1572" s="56"/>
      <c r="O1572" s="56"/>
      <c r="P1572" s="56"/>
      <c r="Q1572" s="56"/>
      <c r="R1572" s="56"/>
      <c r="S1572" s="56"/>
      <c r="T1572" s="56"/>
      <c r="U1572" s="56"/>
      <c r="V1572" s="56"/>
      <c r="W1572" s="56"/>
      <c r="X1572" s="56"/>
    </row>
    <row r="1573" spans="3:24">
      <c r="C1573" s="56"/>
      <c r="D1573" s="56"/>
      <c r="E1573" s="56"/>
      <c r="F1573" s="56"/>
      <c r="G1573" s="56"/>
      <c r="H1573" s="56"/>
      <c r="I1573" s="56"/>
      <c r="J1573" s="56"/>
      <c r="K1573" s="56"/>
      <c r="L1573" s="56"/>
      <c r="M1573" s="56"/>
      <c r="N1573" s="56"/>
      <c r="O1573" s="56"/>
      <c r="P1573" s="56"/>
      <c r="Q1573" s="56"/>
      <c r="R1573" s="56"/>
      <c r="S1573" s="56"/>
      <c r="T1573" s="56"/>
      <c r="U1573" s="56"/>
      <c r="V1573" s="56"/>
      <c r="W1573" s="56"/>
      <c r="X1573" s="56"/>
    </row>
    <row r="1574" spans="3:24">
      <c r="C1574" s="56"/>
      <c r="D1574" s="56"/>
      <c r="E1574" s="56"/>
      <c r="F1574" s="56"/>
      <c r="G1574" s="56"/>
      <c r="H1574" s="56"/>
      <c r="I1574" s="56"/>
      <c r="J1574" s="56"/>
      <c r="K1574" s="56"/>
      <c r="L1574" s="56"/>
      <c r="M1574" s="56"/>
      <c r="N1574" s="56"/>
      <c r="O1574" s="56"/>
      <c r="P1574" s="56"/>
      <c r="Q1574" s="56"/>
      <c r="R1574" s="56"/>
      <c r="S1574" s="56"/>
      <c r="T1574" s="56"/>
      <c r="U1574" s="56"/>
      <c r="V1574" s="56"/>
      <c r="W1574" s="56"/>
      <c r="X1574" s="56"/>
    </row>
    <row r="1575" spans="3:24">
      <c r="C1575" s="56"/>
      <c r="D1575" s="56"/>
      <c r="E1575" s="56"/>
      <c r="F1575" s="56"/>
      <c r="G1575" s="56"/>
      <c r="H1575" s="56"/>
      <c r="I1575" s="56"/>
      <c r="J1575" s="56"/>
      <c r="K1575" s="56"/>
      <c r="L1575" s="56"/>
      <c r="M1575" s="56"/>
      <c r="N1575" s="56"/>
      <c r="O1575" s="56"/>
      <c r="P1575" s="56"/>
      <c r="Q1575" s="56"/>
      <c r="R1575" s="56"/>
      <c r="S1575" s="56"/>
      <c r="T1575" s="56"/>
      <c r="U1575" s="56"/>
      <c r="V1575" s="56"/>
      <c r="W1575" s="56"/>
      <c r="X1575" s="56"/>
    </row>
    <row r="1576" spans="3:24">
      <c r="C1576" s="56"/>
      <c r="D1576" s="56"/>
      <c r="E1576" s="56"/>
      <c r="F1576" s="56"/>
      <c r="G1576" s="56"/>
      <c r="H1576" s="56"/>
      <c r="I1576" s="56"/>
      <c r="J1576" s="56"/>
      <c r="K1576" s="56"/>
      <c r="L1576" s="56"/>
      <c r="M1576" s="56"/>
      <c r="N1576" s="56"/>
      <c r="O1576" s="56"/>
      <c r="P1576" s="56"/>
      <c r="Q1576" s="56"/>
      <c r="R1576" s="56"/>
      <c r="S1576" s="56"/>
      <c r="T1576" s="56"/>
      <c r="U1576" s="56"/>
      <c r="V1576" s="56"/>
      <c r="W1576" s="56"/>
      <c r="X1576" s="56"/>
    </row>
    <row r="1577" spans="3:24">
      <c r="C1577" s="56"/>
      <c r="D1577" s="56"/>
      <c r="E1577" s="56"/>
      <c r="F1577" s="56"/>
      <c r="G1577" s="56"/>
      <c r="H1577" s="56"/>
      <c r="I1577" s="56"/>
      <c r="J1577" s="56"/>
      <c r="K1577" s="56"/>
      <c r="L1577" s="56"/>
      <c r="M1577" s="56"/>
      <c r="N1577" s="56"/>
      <c r="O1577" s="56"/>
      <c r="P1577" s="56"/>
      <c r="Q1577" s="56"/>
      <c r="R1577" s="56"/>
      <c r="S1577" s="56"/>
      <c r="T1577" s="56"/>
      <c r="U1577" s="56"/>
      <c r="V1577" s="56"/>
      <c r="W1577" s="56"/>
      <c r="X1577" s="56"/>
    </row>
    <row r="1578" spans="3:24">
      <c r="C1578" s="56"/>
      <c r="D1578" s="56"/>
      <c r="E1578" s="56"/>
      <c r="F1578" s="56"/>
      <c r="G1578" s="56"/>
      <c r="H1578" s="56"/>
      <c r="I1578" s="56"/>
      <c r="J1578" s="56"/>
      <c r="K1578" s="56"/>
      <c r="L1578" s="56"/>
      <c r="M1578" s="56"/>
      <c r="N1578" s="56"/>
      <c r="O1578" s="56"/>
      <c r="P1578" s="56"/>
      <c r="Q1578" s="56"/>
      <c r="R1578" s="56"/>
      <c r="S1578" s="56"/>
      <c r="T1578" s="56"/>
      <c r="U1578" s="56"/>
      <c r="V1578" s="56"/>
      <c r="W1578" s="56"/>
      <c r="X1578" s="56"/>
    </row>
    <row r="1579" spans="3:24">
      <c r="C1579" s="56"/>
      <c r="D1579" s="56"/>
      <c r="E1579" s="56"/>
      <c r="F1579" s="56"/>
      <c r="G1579" s="56"/>
      <c r="H1579" s="56"/>
      <c r="I1579" s="56"/>
      <c r="J1579" s="56"/>
      <c r="K1579" s="56"/>
      <c r="L1579" s="56"/>
      <c r="M1579" s="56"/>
      <c r="N1579" s="56"/>
      <c r="O1579" s="56"/>
      <c r="P1579" s="56"/>
      <c r="Q1579" s="56"/>
      <c r="R1579" s="56"/>
      <c r="S1579" s="56"/>
      <c r="T1579" s="56"/>
      <c r="U1579" s="56"/>
      <c r="V1579" s="56"/>
      <c r="W1579" s="56"/>
      <c r="X1579" s="56"/>
    </row>
    <row r="1580" spans="3:24">
      <c r="C1580" s="56"/>
      <c r="D1580" s="56"/>
      <c r="E1580" s="56"/>
      <c r="F1580" s="56"/>
      <c r="G1580" s="56"/>
      <c r="H1580" s="56"/>
      <c r="I1580" s="56"/>
      <c r="J1580" s="56"/>
      <c r="K1580" s="56"/>
      <c r="L1580" s="56"/>
      <c r="M1580" s="56"/>
      <c r="N1580" s="56"/>
      <c r="O1580" s="56"/>
      <c r="P1580" s="56"/>
      <c r="Q1580" s="56"/>
      <c r="R1580" s="56"/>
      <c r="S1580" s="56"/>
      <c r="T1580" s="56"/>
      <c r="U1580" s="56"/>
      <c r="V1580" s="56"/>
      <c r="W1580" s="56"/>
      <c r="X1580" s="56"/>
    </row>
    <row r="1581" spans="3:24">
      <c r="C1581" s="56"/>
      <c r="D1581" s="56"/>
      <c r="E1581" s="56"/>
      <c r="F1581" s="56"/>
      <c r="G1581" s="56"/>
      <c r="H1581" s="56"/>
      <c r="I1581" s="56"/>
      <c r="J1581" s="56"/>
      <c r="K1581" s="56"/>
      <c r="L1581" s="56"/>
      <c r="M1581" s="56"/>
      <c r="N1581" s="56"/>
      <c r="O1581" s="56"/>
      <c r="P1581" s="56"/>
      <c r="Q1581" s="56"/>
      <c r="R1581" s="56"/>
      <c r="S1581" s="56"/>
      <c r="T1581" s="56"/>
      <c r="U1581" s="56"/>
      <c r="V1581" s="56"/>
      <c r="W1581" s="56"/>
      <c r="X1581" s="56"/>
    </row>
    <row r="1582" spans="3:24">
      <c r="C1582" s="56"/>
      <c r="D1582" s="56"/>
      <c r="E1582" s="56"/>
      <c r="F1582" s="56"/>
      <c r="G1582" s="56"/>
      <c r="H1582" s="56"/>
      <c r="I1582" s="56"/>
      <c r="J1582" s="56"/>
      <c r="K1582" s="56"/>
      <c r="L1582" s="56"/>
      <c r="M1582" s="56"/>
      <c r="N1582" s="56"/>
      <c r="O1582" s="56"/>
      <c r="P1582" s="56"/>
      <c r="Q1582" s="56"/>
      <c r="R1582" s="56"/>
      <c r="S1582" s="56"/>
      <c r="T1582" s="56"/>
      <c r="U1582" s="56"/>
      <c r="V1582" s="56"/>
      <c r="W1582" s="56"/>
      <c r="X1582" s="56"/>
    </row>
    <row r="1583" spans="3:24">
      <c r="C1583" s="56"/>
      <c r="D1583" s="56"/>
      <c r="E1583" s="56"/>
      <c r="F1583" s="56"/>
      <c r="G1583" s="56"/>
      <c r="H1583" s="56"/>
      <c r="I1583" s="56"/>
      <c r="J1583" s="56"/>
      <c r="K1583" s="56"/>
      <c r="L1583" s="56"/>
      <c r="M1583" s="56"/>
      <c r="N1583" s="56"/>
      <c r="O1583" s="56"/>
      <c r="P1583" s="56"/>
      <c r="Q1583" s="56"/>
      <c r="R1583" s="56"/>
      <c r="S1583" s="56"/>
      <c r="T1583" s="56"/>
      <c r="U1583" s="56"/>
      <c r="V1583" s="56"/>
      <c r="W1583" s="56"/>
      <c r="X1583" s="56"/>
    </row>
    <row r="1584" spans="3:24">
      <c r="C1584" s="56"/>
      <c r="D1584" s="56"/>
      <c r="E1584" s="56"/>
      <c r="F1584" s="56"/>
      <c r="G1584" s="56"/>
      <c r="H1584" s="56"/>
      <c r="I1584" s="56"/>
      <c r="J1584" s="56"/>
      <c r="K1584" s="56"/>
      <c r="L1584" s="56"/>
      <c r="M1584" s="56"/>
      <c r="N1584" s="56"/>
      <c r="O1584" s="56"/>
      <c r="P1584" s="56"/>
      <c r="Q1584" s="56"/>
      <c r="R1584" s="56"/>
      <c r="S1584" s="56"/>
      <c r="T1584" s="56"/>
      <c r="U1584" s="56"/>
      <c r="V1584" s="56"/>
      <c r="W1584" s="56"/>
      <c r="X1584" s="56"/>
    </row>
    <row r="1585" spans="3:24">
      <c r="C1585" s="56"/>
      <c r="D1585" s="56"/>
      <c r="E1585" s="56"/>
      <c r="F1585" s="56"/>
      <c r="G1585" s="56"/>
      <c r="H1585" s="56"/>
      <c r="I1585" s="56"/>
      <c r="J1585" s="56"/>
      <c r="K1585" s="56"/>
      <c r="L1585" s="56"/>
      <c r="M1585" s="56"/>
      <c r="N1585" s="56"/>
      <c r="O1585" s="56"/>
      <c r="P1585" s="56"/>
      <c r="Q1585" s="56"/>
      <c r="R1585" s="56"/>
      <c r="S1585" s="56"/>
      <c r="T1585" s="56"/>
      <c r="U1585" s="56"/>
      <c r="V1585" s="56"/>
      <c r="W1585" s="56"/>
      <c r="X1585" s="56"/>
    </row>
    <row r="1586" spans="3:24">
      <c r="C1586" s="56"/>
      <c r="D1586" s="56"/>
      <c r="E1586" s="56"/>
      <c r="F1586" s="56"/>
      <c r="G1586" s="56"/>
      <c r="H1586" s="56"/>
      <c r="I1586" s="56"/>
      <c r="J1586" s="56"/>
      <c r="K1586" s="56"/>
      <c r="L1586" s="56"/>
      <c r="M1586" s="56"/>
      <c r="N1586" s="56"/>
      <c r="O1586" s="56"/>
      <c r="P1586" s="56"/>
      <c r="Q1586" s="56"/>
      <c r="R1586" s="56"/>
      <c r="S1586" s="56"/>
      <c r="T1586" s="56"/>
      <c r="U1586" s="56"/>
      <c r="V1586" s="56"/>
      <c r="W1586" s="56"/>
      <c r="X1586" s="56"/>
    </row>
    <row r="1587" spans="3:24">
      <c r="C1587" s="56"/>
      <c r="D1587" s="56"/>
      <c r="E1587" s="56"/>
      <c r="F1587" s="56"/>
      <c r="G1587" s="56"/>
      <c r="H1587" s="56"/>
      <c r="I1587" s="56"/>
      <c r="J1587" s="56"/>
      <c r="K1587" s="56"/>
      <c r="L1587" s="56"/>
      <c r="M1587" s="56"/>
      <c r="N1587" s="56"/>
      <c r="O1587" s="56"/>
      <c r="P1587" s="56"/>
      <c r="Q1587" s="56"/>
      <c r="R1587" s="56"/>
      <c r="S1587" s="56"/>
      <c r="T1587" s="56"/>
      <c r="U1587" s="56"/>
      <c r="V1587" s="56"/>
      <c r="W1587" s="56"/>
      <c r="X1587" s="56"/>
    </row>
    <row r="1588" spans="3:24">
      <c r="C1588" s="56"/>
      <c r="D1588" s="56"/>
      <c r="E1588" s="56"/>
      <c r="F1588" s="56"/>
      <c r="G1588" s="56"/>
      <c r="H1588" s="56"/>
      <c r="I1588" s="56"/>
      <c r="J1588" s="56"/>
      <c r="K1588" s="56"/>
      <c r="L1588" s="56"/>
      <c r="M1588" s="56"/>
      <c r="N1588" s="56"/>
      <c r="O1588" s="56"/>
      <c r="P1588" s="56"/>
      <c r="Q1588" s="56"/>
      <c r="R1588" s="56"/>
      <c r="S1588" s="56"/>
      <c r="T1588" s="56"/>
      <c r="U1588" s="56"/>
      <c r="V1588" s="56"/>
      <c r="W1588" s="56"/>
      <c r="X1588" s="56"/>
    </row>
    <row r="1589" spans="3:24">
      <c r="C1589" s="56"/>
      <c r="D1589" s="56"/>
      <c r="E1589" s="56"/>
      <c r="F1589" s="56"/>
      <c r="G1589" s="56"/>
      <c r="H1589" s="56"/>
      <c r="I1589" s="56"/>
      <c r="J1589" s="56"/>
      <c r="K1589" s="56"/>
      <c r="L1589" s="56"/>
      <c r="M1589" s="56"/>
      <c r="N1589" s="56"/>
      <c r="O1589" s="56"/>
      <c r="P1589" s="56"/>
      <c r="Q1589" s="56"/>
      <c r="R1589" s="56"/>
      <c r="S1589" s="56"/>
      <c r="T1589" s="56"/>
      <c r="U1589" s="56"/>
      <c r="V1589" s="56"/>
      <c r="W1589" s="56"/>
      <c r="X1589" s="56"/>
    </row>
    <row r="1590" spans="3:24">
      <c r="C1590" s="56"/>
      <c r="D1590" s="56"/>
      <c r="E1590" s="56"/>
      <c r="F1590" s="56"/>
      <c r="G1590" s="56"/>
      <c r="H1590" s="56"/>
      <c r="I1590" s="56"/>
      <c r="J1590" s="56"/>
      <c r="K1590" s="56"/>
      <c r="L1590" s="56"/>
      <c r="M1590" s="56"/>
      <c r="N1590" s="56"/>
      <c r="O1590" s="56"/>
      <c r="P1590" s="56"/>
      <c r="Q1590" s="56"/>
      <c r="R1590" s="56"/>
      <c r="S1590" s="56"/>
      <c r="T1590" s="56"/>
      <c r="U1590" s="56"/>
      <c r="V1590" s="56"/>
      <c r="W1590" s="56"/>
      <c r="X1590" s="56"/>
    </row>
    <row r="1591" spans="3:24">
      <c r="C1591" s="56"/>
      <c r="D1591" s="56"/>
      <c r="E1591" s="56"/>
      <c r="F1591" s="56"/>
      <c r="G1591" s="56"/>
      <c r="H1591" s="56"/>
      <c r="I1591" s="56"/>
      <c r="J1591" s="56"/>
      <c r="K1591" s="56"/>
      <c r="L1591" s="56"/>
      <c r="M1591" s="56"/>
      <c r="N1591" s="56"/>
      <c r="O1591" s="56"/>
      <c r="P1591" s="56"/>
      <c r="Q1591" s="56"/>
      <c r="R1591" s="56"/>
      <c r="S1591" s="56"/>
      <c r="T1591" s="56"/>
      <c r="U1591" s="56"/>
      <c r="V1591" s="56"/>
      <c r="W1591" s="56"/>
      <c r="X1591" s="56"/>
    </row>
    <row r="1592" spans="3:24">
      <c r="C1592" s="56"/>
      <c r="D1592" s="56"/>
      <c r="E1592" s="56"/>
      <c r="F1592" s="56"/>
      <c r="G1592" s="56"/>
      <c r="H1592" s="56"/>
      <c r="I1592" s="56"/>
      <c r="J1592" s="56"/>
      <c r="K1592" s="56"/>
      <c r="L1592" s="56"/>
      <c r="M1592" s="56"/>
      <c r="N1592" s="56"/>
      <c r="O1592" s="56"/>
      <c r="P1592" s="56"/>
      <c r="Q1592" s="56"/>
      <c r="R1592" s="56"/>
      <c r="S1592" s="56"/>
      <c r="T1592" s="56"/>
      <c r="U1592" s="56"/>
      <c r="V1592" s="56"/>
      <c r="W1592" s="56"/>
      <c r="X1592" s="56"/>
    </row>
    <row r="1593" spans="3:24">
      <c r="C1593" s="56"/>
      <c r="D1593" s="56"/>
      <c r="E1593" s="56"/>
      <c r="F1593" s="56"/>
      <c r="G1593" s="56"/>
      <c r="H1593" s="56"/>
      <c r="I1593" s="56"/>
      <c r="J1593" s="56"/>
      <c r="K1593" s="56"/>
      <c r="L1593" s="56"/>
      <c r="M1593" s="56"/>
      <c r="N1593" s="56"/>
      <c r="O1593" s="56"/>
      <c r="P1593" s="56"/>
      <c r="Q1593" s="56"/>
      <c r="R1593" s="56"/>
      <c r="S1593" s="56"/>
      <c r="T1593" s="56"/>
      <c r="U1593" s="56"/>
      <c r="V1593" s="56"/>
      <c r="W1593" s="56"/>
      <c r="X1593" s="56"/>
    </row>
    <row r="1594" spans="3:24">
      <c r="C1594" s="56"/>
      <c r="D1594" s="56"/>
      <c r="E1594" s="56"/>
      <c r="F1594" s="56"/>
      <c r="G1594" s="56"/>
      <c r="H1594" s="56"/>
      <c r="I1594" s="56"/>
      <c r="J1594" s="56"/>
      <c r="K1594" s="56"/>
      <c r="L1594" s="56"/>
      <c r="M1594" s="56"/>
      <c r="N1594" s="56"/>
      <c r="O1594" s="56"/>
      <c r="P1594" s="56"/>
      <c r="Q1594" s="56"/>
      <c r="R1594" s="56"/>
      <c r="S1594" s="56"/>
      <c r="T1594" s="56"/>
      <c r="U1594" s="56"/>
      <c r="V1594" s="56"/>
      <c r="W1594" s="56"/>
      <c r="X1594" s="56"/>
    </row>
    <row r="1595" spans="3:24">
      <c r="C1595" s="56"/>
      <c r="D1595" s="56"/>
      <c r="E1595" s="56"/>
      <c r="F1595" s="56"/>
      <c r="G1595" s="56"/>
      <c r="H1595" s="56"/>
      <c r="I1595" s="56"/>
      <c r="J1595" s="56"/>
      <c r="K1595" s="56"/>
      <c r="L1595" s="56"/>
      <c r="M1595" s="56"/>
      <c r="N1595" s="56"/>
      <c r="O1595" s="56"/>
      <c r="P1595" s="56"/>
      <c r="Q1595" s="56"/>
      <c r="R1595" s="56"/>
      <c r="S1595" s="56"/>
      <c r="T1595" s="56"/>
      <c r="U1595" s="56"/>
      <c r="V1595" s="56"/>
      <c r="W1595" s="56"/>
      <c r="X1595" s="56"/>
    </row>
    <row r="1596" spans="3:24">
      <c r="C1596" s="56"/>
      <c r="D1596" s="56"/>
      <c r="E1596" s="56"/>
      <c r="F1596" s="56"/>
      <c r="G1596" s="56"/>
      <c r="H1596" s="56"/>
      <c r="I1596" s="56"/>
      <c r="J1596" s="56"/>
      <c r="K1596" s="56"/>
      <c r="L1596" s="56"/>
      <c r="M1596" s="56"/>
      <c r="N1596" s="56"/>
      <c r="O1596" s="56"/>
      <c r="P1596" s="56"/>
      <c r="Q1596" s="56"/>
      <c r="R1596" s="56"/>
      <c r="S1596" s="56"/>
      <c r="T1596" s="56"/>
      <c r="U1596" s="56"/>
      <c r="V1596" s="56"/>
      <c r="W1596" s="56"/>
      <c r="X1596" s="56"/>
    </row>
    <row r="1597" spans="3:24">
      <c r="C1597" s="56"/>
      <c r="D1597" s="56"/>
      <c r="E1597" s="56"/>
      <c r="F1597" s="56"/>
      <c r="G1597" s="56"/>
      <c r="H1597" s="56"/>
      <c r="I1597" s="56"/>
      <c r="J1597" s="56"/>
      <c r="K1597" s="56"/>
      <c r="L1597" s="56"/>
      <c r="M1597" s="56"/>
      <c r="N1597" s="56"/>
      <c r="O1597" s="56"/>
      <c r="P1597" s="56"/>
      <c r="Q1597" s="56"/>
      <c r="R1597" s="56"/>
      <c r="S1597" s="56"/>
      <c r="T1597" s="56"/>
      <c r="U1597" s="56"/>
      <c r="V1597" s="56"/>
      <c r="W1597" s="56"/>
      <c r="X1597" s="56"/>
    </row>
    <row r="1598" spans="3:24">
      <c r="C1598" s="56"/>
      <c r="D1598" s="56"/>
      <c r="E1598" s="56"/>
      <c r="F1598" s="56"/>
      <c r="G1598" s="56"/>
      <c r="H1598" s="56"/>
      <c r="I1598" s="56"/>
      <c r="J1598" s="56"/>
      <c r="K1598" s="56"/>
      <c r="L1598" s="56"/>
      <c r="M1598" s="56"/>
      <c r="N1598" s="56"/>
      <c r="O1598" s="56"/>
      <c r="P1598" s="56"/>
      <c r="Q1598" s="56"/>
      <c r="R1598" s="56"/>
      <c r="S1598" s="56"/>
      <c r="T1598" s="56"/>
      <c r="U1598" s="56"/>
      <c r="V1598" s="56"/>
      <c r="W1598" s="56"/>
      <c r="X1598" s="56"/>
    </row>
    <row r="1599" spans="3:24">
      <c r="C1599" s="56"/>
      <c r="D1599" s="56"/>
      <c r="E1599" s="56"/>
      <c r="F1599" s="56"/>
      <c r="G1599" s="56"/>
      <c r="H1599" s="56"/>
      <c r="I1599" s="56"/>
      <c r="J1599" s="56"/>
      <c r="K1599" s="56"/>
      <c r="L1599" s="56"/>
      <c r="M1599" s="56"/>
      <c r="N1599" s="56"/>
      <c r="O1599" s="56"/>
      <c r="P1599" s="56"/>
      <c r="Q1599" s="56"/>
      <c r="R1599" s="56"/>
      <c r="S1599" s="56"/>
      <c r="T1599" s="56"/>
      <c r="U1599" s="56"/>
      <c r="V1599" s="56"/>
      <c r="W1599" s="56"/>
      <c r="X1599" s="56"/>
    </row>
    <row r="1600" spans="3:24">
      <c r="C1600" s="56"/>
      <c r="D1600" s="56"/>
      <c r="E1600" s="56"/>
      <c r="F1600" s="56"/>
      <c r="G1600" s="56"/>
      <c r="H1600" s="56"/>
      <c r="I1600" s="56"/>
      <c r="J1600" s="56"/>
      <c r="K1600" s="56"/>
      <c r="L1600" s="56"/>
      <c r="M1600" s="56"/>
      <c r="N1600" s="56"/>
      <c r="O1600" s="56"/>
      <c r="P1600" s="56"/>
      <c r="Q1600" s="56"/>
      <c r="R1600" s="56"/>
      <c r="S1600" s="56"/>
      <c r="T1600" s="56"/>
      <c r="U1600" s="56"/>
      <c r="V1600" s="56"/>
      <c r="W1600" s="56"/>
      <c r="X1600" s="56"/>
    </row>
    <row r="1601" spans="3:24">
      <c r="C1601" s="56"/>
      <c r="D1601" s="56"/>
      <c r="E1601" s="56"/>
      <c r="F1601" s="56"/>
      <c r="G1601" s="56"/>
      <c r="H1601" s="56"/>
      <c r="I1601" s="56"/>
      <c r="J1601" s="56"/>
      <c r="K1601" s="56"/>
      <c r="L1601" s="56"/>
      <c r="M1601" s="56"/>
      <c r="N1601" s="56"/>
      <c r="O1601" s="56"/>
      <c r="P1601" s="56"/>
      <c r="Q1601" s="56"/>
      <c r="R1601" s="56"/>
      <c r="S1601" s="56"/>
      <c r="T1601" s="56"/>
      <c r="U1601" s="56"/>
      <c r="V1601" s="56"/>
      <c r="W1601" s="56"/>
      <c r="X1601" s="56"/>
    </row>
    <row r="1602" spans="3:24">
      <c r="C1602" s="56"/>
      <c r="D1602" s="56"/>
      <c r="E1602" s="56"/>
      <c r="F1602" s="56"/>
      <c r="G1602" s="56"/>
      <c r="H1602" s="56"/>
      <c r="I1602" s="56"/>
      <c r="J1602" s="56"/>
      <c r="K1602" s="56"/>
      <c r="L1602" s="56"/>
      <c r="M1602" s="56"/>
      <c r="N1602" s="56"/>
      <c r="O1602" s="56"/>
      <c r="P1602" s="56"/>
      <c r="Q1602" s="56"/>
      <c r="R1602" s="56"/>
      <c r="S1602" s="56"/>
      <c r="T1602" s="56"/>
      <c r="U1602" s="56"/>
      <c r="V1602" s="56"/>
      <c r="W1602" s="56"/>
      <c r="X1602" s="56"/>
    </row>
    <row r="1603" spans="3:24">
      <c r="C1603" s="56"/>
      <c r="D1603" s="56"/>
      <c r="E1603" s="56"/>
      <c r="F1603" s="56"/>
      <c r="G1603" s="56"/>
      <c r="H1603" s="56"/>
      <c r="I1603" s="56"/>
      <c r="J1603" s="56"/>
      <c r="K1603" s="56"/>
      <c r="L1603" s="56"/>
      <c r="M1603" s="56"/>
      <c r="N1603" s="56"/>
      <c r="O1603" s="56"/>
      <c r="P1603" s="56"/>
      <c r="Q1603" s="56"/>
      <c r="R1603" s="56"/>
      <c r="S1603" s="56"/>
      <c r="T1603" s="56"/>
      <c r="U1603" s="56"/>
      <c r="V1603" s="56"/>
      <c r="W1603" s="56"/>
      <c r="X1603" s="56"/>
    </row>
    <row r="1604" spans="3:24">
      <c r="C1604" s="56"/>
      <c r="D1604" s="56"/>
      <c r="E1604" s="56"/>
      <c r="F1604" s="56"/>
      <c r="G1604" s="56"/>
      <c r="H1604" s="56"/>
      <c r="I1604" s="56"/>
      <c r="J1604" s="56"/>
      <c r="K1604" s="56"/>
      <c r="L1604" s="56"/>
      <c r="M1604" s="56"/>
      <c r="N1604" s="56"/>
      <c r="O1604" s="56"/>
      <c r="P1604" s="56"/>
      <c r="Q1604" s="56"/>
      <c r="R1604" s="56"/>
      <c r="S1604" s="56"/>
      <c r="T1604" s="56"/>
      <c r="U1604" s="56"/>
      <c r="V1604" s="56"/>
      <c r="W1604" s="56"/>
      <c r="X1604" s="56"/>
    </row>
    <row r="1605" spans="3:24">
      <c r="C1605" s="56"/>
      <c r="D1605" s="56"/>
      <c r="E1605" s="56"/>
      <c r="F1605" s="56"/>
      <c r="G1605" s="56"/>
      <c r="H1605" s="56"/>
      <c r="I1605" s="56"/>
      <c r="J1605" s="56"/>
      <c r="K1605" s="56"/>
      <c r="L1605" s="56"/>
      <c r="M1605" s="56"/>
      <c r="N1605" s="56"/>
      <c r="O1605" s="56"/>
      <c r="P1605" s="56"/>
      <c r="Q1605" s="56"/>
      <c r="R1605" s="56"/>
      <c r="S1605" s="56"/>
      <c r="T1605" s="56"/>
      <c r="U1605" s="56"/>
      <c r="V1605" s="56"/>
      <c r="W1605" s="56"/>
      <c r="X1605" s="56"/>
    </row>
    <row r="1606" spans="3:24">
      <c r="C1606" s="56"/>
      <c r="D1606" s="56"/>
      <c r="E1606" s="56"/>
      <c r="F1606" s="56"/>
      <c r="G1606" s="56"/>
      <c r="H1606" s="56"/>
      <c r="I1606" s="56"/>
      <c r="J1606" s="56"/>
      <c r="K1606" s="56"/>
      <c r="L1606" s="56"/>
      <c r="M1606" s="56"/>
      <c r="N1606" s="56"/>
      <c r="O1606" s="56"/>
      <c r="P1606" s="56"/>
      <c r="Q1606" s="56"/>
      <c r="R1606" s="56"/>
      <c r="S1606" s="56"/>
      <c r="T1606" s="56"/>
      <c r="U1606" s="56"/>
      <c r="V1606" s="56"/>
      <c r="W1606" s="56"/>
      <c r="X1606" s="56"/>
    </row>
    <row r="1607" spans="3:24">
      <c r="C1607" s="56"/>
      <c r="D1607" s="56"/>
      <c r="E1607" s="56"/>
      <c r="F1607" s="56"/>
      <c r="G1607" s="56"/>
      <c r="H1607" s="56"/>
      <c r="I1607" s="56"/>
      <c r="J1607" s="56"/>
      <c r="K1607" s="56"/>
      <c r="L1607" s="56"/>
      <c r="M1607" s="56"/>
      <c r="N1607" s="56"/>
      <c r="O1607" s="56"/>
      <c r="P1607" s="56"/>
      <c r="Q1607" s="56"/>
      <c r="R1607" s="56"/>
      <c r="S1607" s="56"/>
      <c r="T1607" s="56"/>
      <c r="U1607" s="56"/>
      <c r="V1607" s="56"/>
      <c r="W1607" s="56"/>
      <c r="X1607" s="56"/>
    </row>
    <row r="1608" spans="3:24">
      <c r="C1608" s="56"/>
      <c r="D1608" s="56"/>
      <c r="E1608" s="56"/>
      <c r="F1608" s="56"/>
      <c r="G1608" s="56"/>
      <c r="H1608" s="56"/>
      <c r="I1608" s="56"/>
      <c r="J1608" s="56"/>
      <c r="K1608" s="56"/>
      <c r="L1608" s="56"/>
      <c r="M1608" s="56"/>
      <c r="N1608" s="56"/>
      <c r="O1608" s="56"/>
      <c r="P1608" s="56"/>
      <c r="Q1608" s="56"/>
      <c r="R1608" s="56"/>
      <c r="S1608" s="56"/>
      <c r="T1608" s="56"/>
      <c r="U1608" s="56"/>
      <c r="V1608" s="56"/>
      <c r="W1608" s="56"/>
      <c r="X1608" s="56"/>
    </row>
    <row r="1609" spans="3:24">
      <c r="C1609" s="56"/>
      <c r="D1609" s="56"/>
      <c r="E1609" s="56"/>
      <c r="F1609" s="56"/>
      <c r="G1609" s="56"/>
      <c r="H1609" s="56"/>
      <c r="I1609" s="56"/>
      <c r="J1609" s="56"/>
      <c r="K1609" s="56"/>
      <c r="L1609" s="56"/>
      <c r="M1609" s="56"/>
      <c r="N1609" s="56"/>
      <c r="O1609" s="56"/>
      <c r="P1609" s="56"/>
      <c r="Q1609" s="56"/>
      <c r="R1609" s="56"/>
      <c r="S1609" s="56"/>
      <c r="T1609" s="56"/>
      <c r="U1609" s="56"/>
      <c r="V1609" s="56"/>
      <c r="W1609" s="56"/>
      <c r="X1609" s="56"/>
    </row>
    <row r="1610" spans="3:24">
      <c r="C1610" s="56"/>
      <c r="D1610" s="56"/>
      <c r="E1610" s="56"/>
      <c r="F1610" s="56"/>
      <c r="G1610" s="56"/>
      <c r="H1610" s="56"/>
      <c r="I1610" s="56"/>
      <c r="J1610" s="56"/>
      <c r="K1610" s="56"/>
      <c r="L1610" s="56"/>
      <c r="M1610" s="56"/>
      <c r="N1610" s="56"/>
      <c r="O1610" s="56"/>
      <c r="P1610" s="56"/>
      <c r="Q1610" s="56"/>
      <c r="R1610" s="56"/>
      <c r="S1610" s="56"/>
      <c r="T1610" s="56"/>
      <c r="U1610" s="56"/>
      <c r="V1610" s="56"/>
      <c r="W1610" s="56"/>
      <c r="X1610" s="56"/>
    </row>
    <row r="1611" spans="3:24">
      <c r="C1611" s="56"/>
      <c r="D1611" s="56"/>
      <c r="E1611" s="56"/>
      <c r="F1611" s="56"/>
      <c r="G1611" s="56"/>
      <c r="H1611" s="56"/>
      <c r="I1611" s="56"/>
      <c r="J1611" s="56"/>
      <c r="K1611" s="56"/>
      <c r="L1611" s="56"/>
      <c r="M1611" s="56"/>
      <c r="N1611" s="56"/>
      <c r="O1611" s="56"/>
      <c r="P1611" s="56"/>
      <c r="Q1611" s="56"/>
      <c r="R1611" s="56"/>
      <c r="S1611" s="56"/>
      <c r="T1611" s="56"/>
      <c r="U1611" s="56"/>
      <c r="V1611" s="56"/>
      <c r="W1611" s="56"/>
      <c r="X1611" s="56"/>
    </row>
    <row r="1612" spans="3:24">
      <c r="C1612" s="56"/>
      <c r="D1612" s="56"/>
      <c r="E1612" s="56"/>
      <c r="F1612" s="56"/>
      <c r="G1612" s="56"/>
      <c r="H1612" s="56"/>
      <c r="I1612" s="56"/>
      <c r="J1612" s="56"/>
      <c r="K1612" s="56"/>
      <c r="L1612" s="56"/>
      <c r="M1612" s="56"/>
      <c r="N1612" s="56"/>
      <c r="O1612" s="56"/>
      <c r="P1612" s="56"/>
      <c r="Q1612" s="56"/>
      <c r="R1612" s="56"/>
      <c r="S1612" s="56"/>
      <c r="T1612" s="56"/>
      <c r="U1612" s="56"/>
      <c r="V1612" s="56"/>
      <c r="W1612" s="56"/>
      <c r="X1612" s="56"/>
    </row>
    <row r="1613" spans="3:24">
      <c r="C1613" s="56"/>
      <c r="D1613" s="56"/>
      <c r="E1613" s="56"/>
      <c r="F1613" s="56"/>
      <c r="G1613" s="56"/>
      <c r="H1613" s="56"/>
      <c r="I1613" s="56"/>
      <c r="J1613" s="56"/>
      <c r="K1613" s="56"/>
      <c r="L1613" s="56"/>
      <c r="M1613" s="56"/>
      <c r="N1613" s="56"/>
      <c r="O1613" s="56"/>
      <c r="P1613" s="56"/>
      <c r="Q1613" s="56"/>
      <c r="R1613" s="56"/>
      <c r="S1613" s="56"/>
      <c r="T1613" s="56"/>
      <c r="U1613" s="56"/>
      <c r="V1613" s="56"/>
      <c r="W1613" s="56"/>
      <c r="X1613" s="56"/>
    </row>
    <row r="1614" spans="3:24">
      <c r="C1614" s="56"/>
      <c r="D1614" s="56"/>
      <c r="E1614" s="56"/>
      <c r="F1614" s="56"/>
      <c r="G1614" s="56"/>
      <c r="H1614" s="56"/>
      <c r="I1614" s="56"/>
      <c r="J1614" s="56"/>
      <c r="K1614" s="56"/>
      <c r="L1614" s="56"/>
      <c r="M1614" s="56"/>
      <c r="N1614" s="56"/>
      <c r="O1614" s="56"/>
      <c r="P1614" s="56"/>
      <c r="Q1614" s="56"/>
      <c r="R1614" s="56"/>
      <c r="S1614" s="56"/>
      <c r="T1614" s="56"/>
      <c r="U1614" s="56"/>
      <c r="V1614" s="56"/>
      <c r="W1614" s="56"/>
      <c r="X1614" s="56"/>
    </row>
    <row r="1615" spans="3:24">
      <c r="C1615" s="56"/>
      <c r="D1615" s="56"/>
      <c r="E1615" s="56"/>
      <c r="F1615" s="56"/>
      <c r="G1615" s="56"/>
      <c r="H1615" s="56"/>
      <c r="I1615" s="56"/>
      <c r="J1615" s="56"/>
      <c r="K1615" s="56"/>
      <c r="L1615" s="56"/>
      <c r="M1615" s="56"/>
      <c r="N1615" s="56"/>
      <c r="O1615" s="56"/>
      <c r="P1615" s="56"/>
      <c r="Q1615" s="56"/>
      <c r="R1615" s="56"/>
      <c r="S1615" s="56"/>
      <c r="T1615" s="56"/>
      <c r="U1615" s="56"/>
      <c r="V1615" s="56"/>
      <c r="W1615" s="56"/>
      <c r="X1615" s="56"/>
    </row>
    <row r="1616" spans="3:24">
      <c r="C1616" s="56"/>
      <c r="D1616" s="56"/>
      <c r="E1616" s="56"/>
      <c r="F1616" s="56"/>
      <c r="G1616" s="56"/>
      <c r="H1616" s="56"/>
      <c r="I1616" s="56"/>
      <c r="J1616" s="56"/>
      <c r="K1616" s="56"/>
      <c r="L1616" s="56"/>
      <c r="M1616" s="56"/>
      <c r="N1616" s="56"/>
      <c r="O1616" s="56"/>
      <c r="P1616" s="56"/>
      <c r="Q1616" s="56"/>
      <c r="R1616" s="56"/>
      <c r="S1616" s="56"/>
      <c r="T1616" s="56"/>
      <c r="U1616" s="56"/>
      <c r="V1616" s="56"/>
      <c r="W1616" s="56"/>
      <c r="X1616" s="56"/>
    </row>
    <row r="1617" spans="3:24">
      <c r="C1617" s="56"/>
      <c r="D1617" s="56"/>
      <c r="E1617" s="56"/>
      <c r="F1617" s="56"/>
      <c r="G1617" s="56"/>
      <c r="H1617" s="56"/>
      <c r="I1617" s="56"/>
      <c r="J1617" s="56"/>
      <c r="K1617" s="56"/>
      <c r="L1617" s="56"/>
      <c r="M1617" s="56"/>
      <c r="N1617" s="56"/>
      <c r="O1617" s="56"/>
      <c r="P1617" s="56"/>
      <c r="Q1617" s="56"/>
      <c r="R1617" s="56"/>
      <c r="S1617" s="56"/>
      <c r="T1617" s="56"/>
      <c r="U1617" s="56"/>
      <c r="V1617" s="56"/>
      <c r="W1617" s="56"/>
      <c r="X1617" s="56"/>
    </row>
    <row r="1618" spans="3:24">
      <c r="C1618" s="56"/>
      <c r="D1618" s="56"/>
      <c r="E1618" s="56"/>
      <c r="F1618" s="56"/>
      <c r="G1618" s="56"/>
      <c r="H1618" s="56"/>
      <c r="I1618" s="56"/>
      <c r="J1618" s="56"/>
      <c r="K1618" s="56"/>
      <c r="L1618" s="56"/>
      <c r="M1618" s="56"/>
      <c r="N1618" s="56"/>
      <c r="O1618" s="56"/>
      <c r="P1618" s="56"/>
      <c r="Q1618" s="56"/>
      <c r="R1618" s="56"/>
      <c r="S1618" s="56"/>
      <c r="T1618" s="56"/>
      <c r="U1618" s="56"/>
      <c r="V1618" s="56"/>
      <c r="W1618" s="56"/>
      <c r="X1618" s="56"/>
    </row>
    <row r="1619" spans="3:24">
      <c r="C1619" s="56"/>
      <c r="D1619" s="56"/>
      <c r="E1619" s="56"/>
      <c r="F1619" s="56"/>
      <c r="G1619" s="56"/>
      <c r="H1619" s="56"/>
      <c r="I1619" s="56"/>
      <c r="J1619" s="56"/>
      <c r="K1619" s="56"/>
      <c r="L1619" s="56"/>
      <c r="M1619" s="56"/>
      <c r="N1619" s="56"/>
      <c r="O1619" s="56"/>
      <c r="P1619" s="56"/>
      <c r="Q1619" s="56"/>
      <c r="R1619" s="56"/>
      <c r="S1619" s="56"/>
      <c r="T1619" s="56"/>
      <c r="U1619" s="56"/>
      <c r="V1619" s="56"/>
      <c r="W1619" s="56"/>
      <c r="X1619" s="56"/>
    </row>
    <row r="1620" spans="3:24">
      <c r="C1620" s="56"/>
      <c r="D1620" s="56"/>
      <c r="E1620" s="56"/>
      <c r="F1620" s="56"/>
      <c r="G1620" s="56"/>
      <c r="H1620" s="56"/>
      <c r="I1620" s="56"/>
      <c r="J1620" s="56"/>
      <c r="K1620" s="56"/>
      <c r="L1620" s="56"/>
      <c r="M1620" s="56"/>
      <c r="N1620" s="56"/>
      <c r="O1620" s="56"/>
      <c r="P1620" s="56"/>
      <c r="Q1620" s="56"/>
      <c r="R1620" s="56"/>
      <c r="S1620" s="56"/>
      <c r="T1620" s="56"/>
      <c r="U1620" s="56"/>
      <c r="V1620" s="56"/>
      <c r="W1620" s="56"/>
      <c r="X1620" s="56"/>
    </row>
    <row r="1621" spans="3:24">
      <c r="C1621" s="56"/>
      <c r="D1621" s="56"/>
      <c r="E1621" s="56"/>
      <c r="F1621" s="56"/>
      <c r="G1621" s="56"/>
      <c r="H1621" s="56"/>
      <c r="I1621" s="56"/>
      <c r="J1621" s="56"/>
      <c r="K1621" s="56"/>
      <c r="L1621" s="56"/>
      <c r="M1621" s="56"/>
      <c r="N1621" s="56"/>
      <c r="O1621" s="56"/>
      <c r="P1621" s="56"/>
      <c r="Q1621" s="56"/>
      <c r="R1621" s="56"/>
      <c r="S1621" s="56"/>
      <c r="T1621" s="56"/>
      <c r="U1621" s="56"/>
      <c r="V1621" s="56"/>
      <c r="W1621" s="56"/>
      <c r="X1621" s="56"/>
    </row>
    <row r="1622" spans="3:24">
      <c r="C1622" s="56"/>
      <c r="D1622" s="56"/>
      <c r="E1622" s="56"/>
      <c r="F1622" s="56"/>
      <c r="G1622" s="56"/>
      <c r="H1622" s="56"/>
      <c r="I1622" s="56"/>
      <c r="J1622" s="56"/>
      <c r="K1622" s="56"/>
      <c r="L1622" s="56"/>
      <c r="M1622" s="56"/>
      <c r="N1622" s="56"/>
      <c r="O1622" s="56"/>
      <c r="P1622" s="56"/>
      <c r="Q1622" s="56"/>
      <c r="R1622" s="56"/>
      <c r="S1622" s="56"/>
      <c r="T1622" s="56"/>
      <c r="U1622" s="56"/>
      <c r="V1622" s="56"/>
      <c r="W1622" s="56"/>
      <c r="X1622" s="56"/>
    </row>
    <row r="1623" spans="3:24">
      <c r="C1623" s="56"/>
      <c r="D1623" s="56"/>
      <c r="E1623" s="56"/>
      <c r="F1623" s="56"/>
      <c r="G1623" s="56"/>
      <c r="H1623" s="56"/>
      <c r="I1623" s="56"/>
      <c r="J1623" s="56"/>
      <c r="K1623" s="56"/>
      <c r="L1623" s="56"/>
      <c r="M1623" s="56"/>
      <c r="N1623" s="56"/>
      <c r="O1623" s="56"/>
      <c r="P1623" s="56"/>
      <c r="Q1623" s="56"/>
      <c r="R1623" s="56"/>
      <c r="S1623" s="56"/>
      <c r="T1623" s="56"/>
      <c r="U1623" s="56"/>
      <c r="V1623" s="56"/>
      <c r="W1623" s="56"/>
      <c r="X1623" s="56"/>
    </row>
    <row r="1624" spans="3:24">
      <c r="C1624" s="56"/>
      <c r="D1624" s="56"/>
      <c r="E1624" s="56"/>
      <c r="F1624" s="56"/>
      <c r="G1624" s="56"/>
      <c r="H1624" s="56"/>
      <c r="I1624" s="56"/>
      <c r="J1624" s="56"/>
      <c r="K1624" s="56"/>
      <c r="L1624" s="56"/>
      <c r="M1624" s="56"/>
      <c r="N1624" s="56"/>
      <c r="O1624" s="56"/>
      <c r="P1624" s="56"/>
      <c r="Q1624" s="56"/>
      <c r="R1624" s="56"/>
      <c r="S1624" s="56"/>
      <c r="T1624" s="56"/>
      <c r="U1624" s="56"/>
      <c r="V1624" s="56"/>
      <c r="W1624" s="56"/>
      <c r="X1624" s="56"/>
    </row>
    <row r="1625" spans="3:24">
      <c r="C1625" s="56"/>
      <c r="D1625" s="56"/>
      <c r="E1625" s="56"/>
      <c r="F1625" s="56"/>
      <c r="G1625" s="56"/>
      <c r="H1625" s="56"/>
      <c r="I1625" s="56"/>
      <c r="J1625" s="56"/>
      <c r="K1625" s="56"/>
      <c r="L1625" s="56"/>
      <c r="M1625" s="56"/>
      <c r="N1625" s="56"/>
      <c r="O1625" s="56"/>
      <c r="P1625" s="56"/>
      <c r="Q1625" s="56"/>
      <c r="R1625" s="56"/>
      <c r="S1625" s="56"/>
      <c r="T1625" s="56"/>
      <c r="U1625" s="56"/>
      <c r="V1625" s="56"/>
      <c r="W1625" s="56"/>
      <c r="X1625" s="56"/>
    </row>
    <row r="1626" spans="3:24">
      <c r="C1626" s="56"/>
      <c r="D1626" s="56"/>
      <c r="E1626" s="56"/>
      <c r="F1626" s="56"/>
      <c r="G1626" s="56"/>
      <c r="H1626" s="56"/>
      <c r="I1626" s="56"/>
      <c r="J1626" s="56"/>
      <c r="K1626" s="56"/>
      <c r="L1626" s="56"/>
      <c r="M1626" s="56"/>
      <c r="N1626" s="56"/>
      <c r="O1626" s="56"/>
      <c r="P1626" s="56"/>
      <c r="Q1626" s="56"/>
      <c r="R1626" s="56"/>
      <c r="S1626" s="56"/>
      <c r="T1626" s="56"/>
      <c r="U1626" s="56"/>
      <c r="V1626" s="56"/>
      <c r="W1626" s="56"/>
      <c r="X1626" s="56"/>
    </row>
    <row r="1627" spans="3:24">
      <c r="C1627" s="56"/>
      <c r="D1627" s="56"/>
      <c r="E1627" s="56"/>
      <c r="F1627" s="56"/>
      <c r="G1627" s="56"/>
      <c r="H1627" s="56"/>
      <c r="I1627" s="56"/>
      <c r="J1627" s="56"/>
      <c r="K1627" s="56"/>
      <c r="L1627" s="56"/>
      <c r="M1627" s="56"/>
      <c r="N1627" s="56"/>
      <c r="O1627" s="56"/>
      <c r="P1627" s="56"/>
      <c r="Q1627" s="56"/>
      <c r="R1627" s="56"/>
      <c r="S1627" s="56"/>
      <c r="T1627" s="56"/>
      <c r="U1627" s="56"/>
      <c r="V1627" s="56"/>
      <c r="W1627" s="56"/>
      <c r="X1627" s="56"/>
    </row>
    <row r="1628" spans="3:24">
      <c r="C1628" s="56"/>
      <c r="D1628" s="56"/>
      <c r="E1628" s="56"/>
      <c r="F1628" s="56"/>
      <c r="G1628" s="56"/>
      <c r="H1628" s="56"/>
      <c r="I1628" s="56"/>
      <c r="J1628" s="56"/>
      <c r="K1628" s="56"/>
      <c r="L1628" s="56"/>
      <c r="M1628" s="56"/>
      <c r="N1628" s="56"/>
      <c r="O1628" s="56"/>
      <c r="P1628" s="56"/>
      <c r="Q1628" s="56"/>
      <c r="R1628" s="56"/>
      <c r="S1628" s="56"/>
      <c r="T1628" s="56"/>
      <c r="U1628" s="56"/>
      <c r="V1628" s="56"/>
      <c r="W1628" s="56"/>
      <c r="X1628" s="56"/>
    </row>
    <row r="1629" spans="3:24">
      <c r="C1629" s="56"/>
      <c r="D1629" s="56"/>
      <c r="E1629" s="56"/>
      <c r="F1629" s="56"/>
      <c r="G1629" s="56"/>
      <c r="H1629" s="56"/>
      <c r="I1629" s="56"/>
      <c r="J1629" s="56"/>
      <c r="K1629" s="56"/>
      <c r="L1629" s="56"/>
      <c r="M1629" s="56"/>
      <c r="N1629" s="56"/>
      <c r="O1629" s="56"/>
      <c r="P1629" s="56"/>
      <c r="Q1629" s="56"/>
      <c r="R1629" s="56"/>
      <c r="S1629" s="56"/>
      <c r="T1629" s="56"/>
      <c r="U1629" s="56"/>
      <c r="V1629" s="56"/>
      <c r="W1629" s="56"/>
      <c r="X1629" s="56"/>
    </row>
    <row r="1630" spans="3:24">
      <c r="C1630" s="56"/>
      <c r="D1630" s="56"/>
      <c r="E1630" s="56"/>
      <c r="F1630" s="56"/>
      <c r="G1630" s="56"/>
      <c r="H1630" s="56"/>
      <c r="I1630" s="56"/>
      <c r="J1630" s="56"/>
      <c r="K1630" s="56"/>
      <c r="L1630" s="56"/>
      <c r="M1630" s="56"/>
      <c r="N1630" s="56"/>
      <c r="O1630" s="56"/>
      <c r="P1630" s="56"/>
      <c r="Q1630" s="56"/>
      <c r="R1630" s="56"/>
      <c r="S1630" s="56"/>
      <c r="T1630" s="56"/>
      <c r="U1630" s="56"/>
      <c r="V1630" s="56"/>
      <c r="W1630" s="56"/>
      <c r="X1630" s="56"/>
    </row>
    <row r="1631" spans="3:24">
      <c r="C1631" s="56"/>
      <c r="D1631" s="56"/>
      <c r="E1631" s="56"/>
      <c r="F1631" s="56"/>
      <c r="G1631" s="56"/>
      <c r="H1631" s="56"/>
      <c r="I1631" s="56"/>
      <c r="J1631" s="56"/>
      <c r="K1631" s="56"/>
      <c r="L1631" s="56"/>
      <c r="M1631" s="56"/>
      <c r="N1631" s="56"/>
      <c r="O1631" s="56"/>
      <c r="P1631" s="56"/>
      <c r="Q1631" s="56"/>
      <c r="R1631" s="56"/>
      <c r="S1631" s="56"/>
      <c r="T1631" s="56"/>
      <c r="U1631" s="56"/>
      <c r="V1631" s="56"/>
      <c r="W1631" s="56"/>
      <c r="X1631" s="56"/>
    </row>
    <row r="1632" spans="3:24">
      <c r="C1632" s="56"/>
      <c r="D1632" s="56"/>
      <c r="E1632" s="56"/>
      <c r="F1632" s="56"/>
      <c r="G1632" s="56"/>
      <c r="H1632" s="56"/>
      <c r="I1632" s="56"/>
      <c r="J1632" s="56"/>
      <c r="K1632" s="56"/>
      <c r="L1632" s="56"/>
      <c r="M1632" s="56"/>
      <c r="N1632" s="56"/>
      <c r="O1632" s="56"/>
      <c r="P1632" s="56"/>
      <c r="Q1632" s="56"/>
      <c r="R1632" s="56"/>
      <c r="S1632" s="56"/>
      <c r="T1632" s="56"/>
      <c r="U1632" s="56"/>
      <c r="V1632" s="56"/>
      <c r="W1632" s="56"/>
      <c r="X1632" s="56"/>
    </row>
    <row r="1633" spans="3:24">
      <c r="C1633" s="56"/>
      <c r="D1633" s="56"/>
      <c r="E1633" s="56"/>
      <c r="F1633" s="56"/>
      <c r="G1633" s="56"/>
      <c r="H1633" s="56"/>
      <c r="I1633" s="56"/>
      <c r="J1633" s="56"/>
      <c r="K1633" s="56"/>
      <c r="L1633" s="56"/>
      <c r="M1633" s="56"/>
      <c r="N1633" s="56"/>
      <c r="O1633" s="56"/>
      <c r="P1633" s="56"/>
      <c r="Q1633" s="56"/>
      <c r="R1633" s="56"/>
      <c r="S1633" s="56"/>
      <c r="T1633" s="56"/>
      <c r="U1633" s="56"/>
      <c r="V1633" s="56"/>
      <c r="W1633" s="56"/>
      <c r="X1633" s="56"/>
    </row>
    <row r="1634" spans="3:24">
      <c r="C1634" s="56"/>
      <c r="D1634" s="56"/>
      <c r="E1634" s="56"/>
      <c r="F1634" s="56"/>
      <c r="G1634" s="56"/>
      <c r="H1634" s="56"/>
      <c r="I1634" s="56"/>
      <c r="J1634" s="56"/>
      <c r="K1634" s="56"/>
      <c r="L1634" s="56"/>
      <c r="M1634" s="56"/>
      <c r="N1634" s="56"/>
      <c r="O1634" s="56"/>
      <c r="P1634" s="56"/>
      <c r="Q1634" s="56"/>
      <c r="R1634" s="56"/>
      <c r="S1634" s="56"/>
      <c r="T1634" s="56"/>
      <c r="U1634" s="56"/>
      <c r="V1634" s="56"/>
      <c r="W1634" s="56"/>
      <c r="X1634" s="56"/>
    </row>
    <row r="1635" spans="3:24">
      <c r="C1635" s="56"/>
      <c r="D1635" s="56"/>
      <c r="E1635" s="56"/>
      <c r="F1635" s="56"/>
      <c r="G1635" s="56"/>
      <c r="H1635" s="56"/>
      <c r="I1635" s="56"/>
      <c r="J1635" s="56"/>
      <c r="K1635" s="56"/>
      <c r="L1635" s="56"/>
      <c r="M1635" s="56"/>
      <c r="N1635" s="56"/>
      <c r="O1635" s="56"/>
      <c r="P1635" s="56"/>
      <c r="Q1635" s="56"/>
      <c r="R1635" s="56"/>
      <c r="S1635" s="56"/>
      <c r="T1635" s="56"/>
      <c r="U1635" s="56"/>
      <c r="V1635" s="56"/>
      <c r="W1635" s="56"/>
      <c r="X1635" s="56"/>
    </row>
    <row r="1636" spans="3:24">
      <c r="C1636" s="56"/>
      <c r="D1636" s="56"/>
      <c r="E1636" s="56"/>
      <c r="F1636" s="56"/>
      <c r="G1636" s="56"/>
      <c r="H1636" s="56"/>
      <c r="I1636" s="56"/>
      <c r="J1636" s="56"/>
      <c r="K1636" s="56"/>
      <c r="L1636" s="56"/>
      <c r="M1636" s="56"/>
      <c r="N1636" s="56"/>
      <c r="O1636" s="56"/>
      <c r="P1636" s="56"/>
      <c r="Q1636" s="56"/>
      <c r="R1636" s="56"/>
      <c r="S1636" s="56"/>
      <c r="T1636" s="56"/>
      <c r="U1636" s="56"/>
      <c r="V1636" s="56"/>
      <c r="W1636" s="56"/>
      <c r="X1636" s="56"/>
    </row>
    <row r="1637" spans="3:24">
      <c r="C1637" s="56"/>
      <c r="D1637" s="56"/>
      <c r="E1637" s="56"/>
      <c r="F1637" s="56"/>
      <c r="G1637" s="56"/>
      <c r="H1637" s="56"/>
      <c r="I1637" s="56"/>
      <c r="J1637" s="56"/>
      <c r="K1637" s="56"/>
      <c r="L1637" s="56"/>
      <c r="M1637" s="56"/>
      <c r="N1637" s="56"/>
      <c r="O1637" s="56"/>
      <c r="P1637" s="56"/>
      <c r="Q1637" s="56"/>
      <c r="R1637" s="56"/>
      <c r="S1637" s="56"/>
      <c r="T1637" s="56"/>
      <c r="U1637" s="56"/>
      <c r="V1637" s="56"/>
      <c r="W1637" s="56"/>
      <c r="X1637" s="56"/>
    </row>
    <row r="1638" spans="3:24">
      <c r="C1638" s="56"/>
      <c r="D1638" s="56"/>
      <c r="E1638" s="56"/>
      <c r="F1638" s="56"/>
      <c r="G1638" s="56"/>
      <c r="H1638" s="56"/>
      <c r="I1638" s="56"/>
      <c r="J1638" s="56"/>
      <c r="K1638" s="56"/>
      <c r="L1638" s="56"/>
      <c r="M1638" s="56"/>
      <c r="N1638" s="56"/>
      <c r="O1638" s="56"/>
      <c r="P1638" s="56"/>
      <c r="Q1638" s="56"/>
      <c r="R1638" s="56"/>
      <c r="S1638" s="56"/>
      <c r="T1638" s="56"/>
      <c r="U1638" s="56"/>
      <c r="V1638" s="56"/>
      <c r="W1638" s="56"/>
      <c r="X1638" s="56"/>
    </row>
    <row r="1639" spans="3:24">
      <c r="C1639" s="56"/>
      <c r="D1639" s="56"/>
      <c r="E1639" s="56"/>
      <c r="F1639" s="56"/>
      <c r="G1639" s="56"/>
      <c r="H1639" s="56"/>
      <c r="I1639" s="56"/>
      <c r="J1639" s="56"/>
      <c r="K1639" s="56"/>
      <c r="L1639" s="56"/>
      <c r="M1639" s="56"/>
      <c r="N1639" s="56"/>
      <c r="O1639" s="56"/>
      <c r="P1639" s="56"/>
      <c r="Q1639" s="56"/>
      <c r="R1639" s="56"/>
      <c r="S1639" s="56"/>
      <c r="T1639" s="56"/>
      <c r="U1639" s="56"/>
      <c r="V1639" s="56"/>
      <c r="W1639" s="56"/>
      <c r="X1639" s="56"/>
    </row>
    <row r="1640" spans="3:24">
      <c r="C1640" s="56"/>
      <c r="D1640" s="56"/>
      <c r="E1640" s="56"/>
      <c r="F1640" s="56"/>
      <c r="G1640" s="56"/>
      <c r="H1640" s="56"/>
      <c r="I1640" s="56"/>
      <c r="J1640" s="56"/>
      <c r="K1640" s="56"/>
      <c r="L1640" s="56"/>
      <c r="M1640" s="56"/>
      <c r="N1640" s="56"/>
      <c r="O1640" s="56"/>
      <c r="P1640" s="56"/>
      <c r="Q1640" s="56"/>
      <c r="R1640" s="56"/>
      <c r="S1640" s="56"/>
      <c r="T1640" s="56"/>
      <c r="U1640" s="56"/>
      <c r="V1640" s="56"/>
      <c r="W1640" s="56"/>
      <c r="X1640" s="56"/>
    </row>
    <row r="1641" spans="3:24">
      <c r="C1641" s="56"/>
      <c r="D1641" s="56"/>
      <c r="E1641" s="56"/>
      <c r="F1641" s="56"/>
      <c r="G1641" s="56"/>
      <c r="H1641" s="56"/>
      <c r="I1641" s="56"/>
      <c r="J1641" s="56"/>
      <c r="K1641" s="56"/>
      <c r="L1641" s="56"/>
      <c r="M1641" s="56"/>
      <c r="N1641" s="56"/>
      <c r="O1641" s="56"/>
      <c r="P1641" s="56"/>
      <c r="Q1641" s="56"/>
      <c r="R1641" s="56"/>
      <c r="S1641" s="56"/>
      <c r="T1641" s="56"/>
      <c r="U1641" s="56"/>
      <c r="V1641" s="56"/>
      <c r="W1641" s="56"/>
      <c r="X1641" s="56"/>
    </row>
    <row r="1642" spans="3:24">
      <c r="C1642" s="56"/>
      <c r="D1642" s="56"/>
      <c r="E1642" s="56"/>
      <c r="F1642" s="56"/>
      <c r="G1642" s="56"/>
      <c r="H1642" s="56"/>
      <c r="I1642" s="56"/>
      <c r="J1642" s="56"/>
      <c r="K1642" s="56"/>
      <c r="L1642" s="56"/>
      <c r="M1642" s="56"/>
      <c r="N1642" s="56"/>
      <c r="O1642" s="56"/>
      <c r="P1642" s="56"/>
      <c r="Q1642" s="56"/>
      <c r="R1642" s="56"/>
      <c r="S1642" s="56"/>
      <c r="T1642" s="56"/>
      <c r="U1642" s="56"/>
      <c r="V1642" s="56"/>
      <c r="W1642" s="56"/>
      <c r="X1642" s="56"/>
    </row>
    <row r="1643" spans="3:24">
      <c r="C1643" s="56"/>
      <c r="D1643" s="56"/>
      <c r="E1643" s="56"/>
      <c r="F1643" s="56"/>
      <c r="G1643" s="56"/>
      <c r="H1643" s="56"/>
      <c r="I1643" s="56"/>
      <c r="J1643" s="56"/>
      <c r="K1643" s="56"/>
      <c r="L1643" s="56"/>
      <c r="M1643" s="56"/>
      <c r="N1643" s="56"/>
      <c r="O1643" s="56"/>
      <c r="P1643" s="56"/>
      <c r="Q1643" s="56"/>
      <c r="R1643" s="56"/>
      <c r="S1643" s="56"/>
      <c r="T1643" s="56"/>
      <c r="U1643" s="56"/>
      <c r="V1643" s="56"/>
      <c r="W1643" s="56"/>
      <c r="X1643" s="56"/>
    </row>
    <row r="1644" spans="3:24">
      <c r="C1644" s="56"/>
      <c r="D1644" s="56"/>
      <c r="E1644" s="56"/>
      <c r="F1644" s="56"/>
      <c r="G1644" s="56"/>
      <c r="H1644" s="56"/>
      <c r="I1644" s="56"/>
      <c r="J1644" s="56"/>
      <c r="K1644" s="56"/>
      <c r="L1644" s="56"/>
      <c r="M1644" s="56"/>
      <c r="N1644" s="56"/>
      <c r="O1644" s="56"/>
      <c r="P1644" s="56"/>
      <c r="Q1644" s="56"/>
      <c r="R1644" s="56"/>
      <c r="S1644" s="56"/>
      <c r="T1644" s="56"/>
      <c r="U1644" s="56"/>
      <c r="V1644" s="56"/>
      <c r="W1644" s="56"/>
      <c r="X1644" s="56"/>
    </row>
    <row r="1645" spans="3:24">
      <c r="C1645" s="56"/>
      <c r="D1645" s="56"/>
      <c r="E1645" s="56"/>
      <c r="F1645" s="56"/>
      <c r="G1645" s="56"/>
      <c r="H1645" s="56"/>
      <c r="I1645" s="56"/>
      <c r="J1645" s="56"/>
      <c r="K1645" s="56"/>
      <c r="L1645" s="56"/>
      <c r="M1645" s="56"/>
      <c r="N1645" s="56"/>
      <c r="O1645" s="56"/>
      <c r="P1645" s="56"/>
      <c r="Q1645" s="56"/>
      <c r="R1645" s="56"/>
      <c r="S1645" s="56"/>
      <c r="T1645" s="56"/>
      <c r="U1645" s="56"/>
      <c r="V1645" s="56"/>
      <c r="W1645" s="56"/>
      <c r="X1645" s="56"/>
    </row>
    <row r="1646" spans="3:24">
      <c r="C1646" s="56"/>
      <c r="D1646" s="56"/>
      <c r="E1646" s="56"/>
      <c r="F1646" s="56"/>
      <c r="G1646" s="56"/>
      <c r="H1646" s="56"/>
      <c r="I1646" s="56"/>
      <c r="J1646" s="56"/>
      <c r="K1646" s="56"/>
      <c r="L1646" s="56"/>
      <c r="M1646" s="56"/>
      <c r="N1646" s="56"/>
      <c r="O1646" s="56"/>
      <c r="P1646" s="56"/>
      <c r="Q1646" s="56"/>
      <c r="R1646" s="56"/>
      <c r="S1646" s="56"/>
      <c r="T1646" s="56"/>
      <c r="U1646" s="56"/>
      <c r="V1646" s="56"/>
      <c r="W1646" s="56"/>
      <c r="X1646" s="56"/>
    </row>
    <row r="1647" spans="3:24">
      <c r="C1647" s="56"/>
      <c r="D1647" s="56"/>
      <c r="E1647" s="56"/>
      <c r="F1647" s="56"/>
      <c r="G1647" s="56"/>
      <c r="H1647" s="56"/>
      <c r="I1647" s="56"/>
      <c r="J1647" s="56"/>
      <c r="K1647" s="56"/>
      <c r="L1647" s="56"/>
      <c r="M1647" s="56"/>
      <c r="N1647" s="56"/>
      <c r="O1647" s="56"/>
      <c r="P1647" s="56"/>
      <c r="Q1647" s="56"/>
      <c r="R1647" s="56"/>
      <c r="S1647" s="56"/>
      <c r="T1647" s="56"/>
      <c r="U1647" s="56"/>
      <c r="V1647" s="56"/>
      <c r="W1647" s="56"/>
      <c r="X1647" s="56"/>
    </row>
    <row r="1648" spans="3:24">
      <c r="C1648" s="56"/>
      <c r="D1648" s="56"/>
      <c r="E1648" s="56"/>
      <c r="F1648" s="56"/>
      <c r="G1648" s="56"/>
      <c r="H1648" s="56"/>
      <c r="I1648" s="56"/>
      <c r="J1648" s="56"/>
      <c r="K1648" s="56"/>
      <c r="L1648" s="56"/>
      <c r="M1648" s="56"/>
      <c r="N1648" s="56"/>
      <c r="O1648" s="56"/>
      <c r="P1648" s="56"/>
      <c r="Q1648" s="56"/>
      <c r="R1648" s="56"/>
      <c r="S1648" s="56"/>
      <c r="T1648" s="56"/>
      <c r="U1648" s="56"/>
      <c r="V1648" s="56"/>
      <c r="W1648" s="56"/>
      <c r="X1648" s="56"/>
    </row>
    <row r="1649" spans="3:24">
      <c r="C1649" s="56"/>
      <c r="D1649" s="56"/>
      <c r="E1649" s="56"/>
      <c r="F1649" s="56"/>
      <c r="G1649" s="56"/>
      <c r="H1649" s="56"/>
      <c r="I1649" s="56"/>
      <c r="J1649" s="56"/>
      <c r="K1649" s="56"/>
      <c r="L1649" s="56"/>
      <c r="M1649" s="56"/>
      <c r="N1649" s="56"/>
      <c r="O1649" s="56"/>
      <c r="P1649" s="56"/>
      <c r="Q1649" s="56"/>
      <c r="R1649" s="56"/>
      <c r="S1649" s="56"/>
      <c r="T1649" s="56"/>
      <c r="U1649" s="56"/>
      <c r="V1649" s="56"/>
      <c r="W1649" s="56"/>
      <c r="X1649" s="56"/>
    </row>
    <row r="1650" spans="3:24">
      <c r="C1650" s="56"/>
      <c r="D1650" s="56"/>
      <c r="E1650" s="56"/>
      <c r="F1650" s="56"/>
      <c r="G1650" s="56"/>
      <c r="H1650" s="56"/>
      <c r="I1650" s="56"/>
      <c r="J1650" s="56"/>
      <c r="K1650" s="56"/>
      <c r="L1650" s="56"/>
      <c r="M1650" s="56"/>
      <c r="N1650" s="56"/>
      <c r="O1650" s="56"/>
      <c r="P1650" s="56"/>
      <c r="Q1650" s="56"/>
      <c r="R1650" s="56"/>
      <c r="S1650" s="56"/>
      <c r="T1650" s="56"/>
      <c r="U1650" s="56"/>
      <c r="V1650" s="56"/>
      <c r="W1650" s="56"/>
      <c r="X1650" s="56"/>
    </row>
    <row r="1651" spans="3:24">
      <c r="C1651" s="56"/>
      <c r="D1651" s="56"/>
      <c r="E1651" s="56"/>
      <c r="F1651" s="56"/>
      <c r="G1651" s="56"/>
      <c r="H1651" s="56"/>
      <c r="I1651" s="56"/>
      <c r="J1651" s="56"/>
      <c r="K1651" s="56"/>
      <c r="L1651" s="56"/>
      <c r="M1651" s="56"/>
      <c r="N1651" s="56"/>
      <c r="O1651" s="56"/>
      <c r="P1651" s="56"/>
      <c r="Q1651" s="56"/>
      <c r="R1651" s="56"/>
      <c r="S1651" s="56"/>
      <c r="T1651" s="56"/>
      <c r="U1651" s="56"/>
      <c r="V1651" s="56"/>
      <c r="W1651" s="56"/>
      <c r="X1651" s="56"/>
    </row>
    <row r="1652" spans="3:24">
      <c r="C1652" s="56"/>
      <c r="D1652" s="56"/>
      <c r="E1652" s="56"/>
      <c r="F1652" s="56"/>
      <c r="G1652" s="56"/>
      <c r="H1652" s="56"/>
      <c r="I1652" s="56"/>
      <c r="J1652" s="56"/>
      <c r="K1652" s="56"/>
      <c r="L1652" s="56"/>
      <c r="M1652" s="56"/>
      <c r="N1652" s="56"/>
      <c r="O1652" s="56"/>
      <c r="P1652" s="56"/>
      <c r="Q1652" s="56"/>
      <c r="R1652" s="56"/>
      <c r="S1652" s="56"/>
      <c r="T1652" s="56"/>
      <c r="U1652" s="56"/>
      <c r="V1652" s="56"/>
      <c r="W1652" s="56"/>
      <c r="X1652" s="56"/>
    </row>
    <row r="1653" spans="3:24">
      <c r="C1653" s="56"/>
      <c r="D1653" s="56"/>
      <c r="E1653" s="56"/>
      <c r="F1653" s="56"/>
      <c r="G1653" s="56"/>
      <c r="H1653" s="56"/>
      <c r="I1653" s="56"/>
      <c r="J1653" s="56"/>
      <c r="K1653" s="56"/>
      <c r="L1653" s="56"/>
      <c r="M1653" s="56"/>
      <c r="N1653" s="56"/>
      <c r="O1653" s="56"/>
      <c r="P1653" s="56"/>
      <c r="Q1653" s="56"/>
      <c r="R1653" s="56"/>
      <c r="S1653" s="56"/>
      <c r="T1653" s="56"/>
      <c r="U1653" s="56"/>
      <c r="V1653" s="56"/>
      <c r="W1653" s="56"/>
      <c r="X1653" s="56"/>
    </row>
    <row r="1654" spans="3:24">
      <c r="C1654" s="56"/>
      <c r="D1654" s="56"/>
      <c r="E1654" s="56"/>
      <c r="F1654" s="56"/>
      <c r="G1654" s="56"/>
      <c r="H1654" s="56"/>
      <c r="I1654" s="56"/>
      <c r="J1654" s="56"/>
      <c r="K1654" s="56"/>
      <c r="L1654" s="56"/>
      <c r="M1654" s="56"/>
      <c r="N1654" s="56"/>
      <c r="O1654" s="56"/>
      <c r="P1654" s="56"/>
      <c r="Q1654" s="56"/>
      <c r="R1654" s="56"/>
      <c r="S1654" s="56"/>
      <c r="T1654" s="56"/>
      <c r="U1654" s="56"/>
      <c r="V1654" s="56"/>
      <c r="W1654" s="56"/>
      <c r="X1654" s="56"/>
    </row>
    <row r="1655" spans="3:24">
      <c r="C1655" s="56"/>
      <c r="D1655" s="56"/>
      <c r="E1655" s="56"/>
      <c r="F1655" s="56"/>
      <c r="G1655" s="56"/>
      <c r="H1655" s="56"/>
      <c r="I1655" s="56"/>
      <c r="J1655" s="56"/>
      <c r="K1655" s="56"/>
      <c r="L1655" s="56"/>
      <c r="M1655" s="56"/>
      <c r="N1655" s="56"/>
      <c r="O1655" s="56"/>
      <c r="P1655" s="56"/>
      <c r="Q1655" s="56"/>
      <c r="R1655" s="56"/>
      <c r="S1655" s="56"/>
      <c r="T1655" s="56"/>
      <c r="U1655" s="56"/>
      <c r="V1655" s="56"/>
      <c r="W1655" s="56"/>
      <c r="X1655" s="56"/>
    </row>
    <row r="1656" spans="3:24">
      <c r="C1656" s="56"/>
      <c r="D1656" s="56"/>
      <c r="E1656" s="56"/>
      <c r="F1656" s="56"/>
      <c r="G1656" s="56"/>
      <c r="H1656" s="56"/>
      <c r="I1656" s="56"/>
      <c r="J1656" s="56"/>
      <c r="K1656" s="56"/>
      <c r="L1656" s="56"/>
      <c r="M1656" s="56"/>
      <c r="N1656" s="56"/>
      <c r="O1656" s="56"/>
      <c r="P1656" s="56"/>
      <c r="Q1656" s="56"/>
      <c r="R1656" s="56"/>
      <c r="S1656" s="56"/>
      <c r="T1656" s="56"/>
      <c r="U1656" s="56"/>
      <c r="V1656" s="56"/>
      <c r="W1656" s="56"/>
      <c r="X1656" s="56"/>
    </row>
    <row r="1657" spans="3:24">
      <c r="C1657" s="56"/>
      <c r="D1657" s="56"/>
      <c r="E1657" s="56"/>
      <c r="F1657" s="56"/>
      <c r="G1657" s="56"/>
      <c r="H1657" s="56"/>
      <c r="I1657" s="56"/>
      <c r="J1657" s="56"/>
      <c r="K1657" s="56"/>
      <c r="L1657" s="56"/>
      <c r="M1657" s="56"/>
      <c r="N1657" s="56"/>
      <c r="O1657" s="56"/>
      <c r="P1657" s="56"/>
      <c r="Q1657" s="56"/>
      <c r="R1657" s="56"/>
      <c r="S1657" s="56"/>
      <c r="T1657" s="56"/>
      <c r="U1657" s="56"/>
      <c r="V1657" s="56"/>
      <c r="W1657" s="56"/>
      <c r="X1657" s="56"/>
    </row>
    <row r="1658" spans="3:24">
      <c r="C1658" s="56"/>
      <c r="D1658" s="56"/>
      <c r="E1658" s="56"/>
      <c r="F1658" s="56"/>
      <c r="G1658" s="56"/>
      <c r="H1658" s="56"/>
      <c r="I1658" s="56"/>
      <c r="J1658" s="56"/>
      <c r="K1658" s="56"/>
      <c r="L1658" s="56"/>
      <c r="M1658" s="56"/>
      <c r="N1658" s="56"/>
      <c r="O1658" s="56"/>
      <c r="P1658" s="56"/>
      <c r="Q1658" s="56"/>
      <c r="R1658" s="56"/>
      <c r="S1658" s="56"/>
      <c r="T1658" s="56"/>
      <c r="U1658" s="56"/>
      <c r="V1658" s="56"/>
      <c r="W1658" s="56"/>
      <c r="X1658" s="56"/>
    </row>
    <row r="1659" spans="3:24">
      <c r="C1659" s="56"/>
      <c r="D1659" s="56"/>
      <c r="E1659" s="56"/>
      <c r="F1659" s="56"/>
      <c r="G1659" s="56"/>
      <c r="H1659" s="56"/>
      <c r="I1659" s="56"/>
      <c r="J1659" s="56"/>
      <c r="K1659" s="56"/>
      <c r="L1659" s="56"/>
      <c r="M1659" s="56"/>
      <c r="N1659" s="56"/>
      <c r="O1659" s="56"/>
      <c r="P1659" s="56"/>
      <c r="Q1659" s="56"/>
      <c r="R1659" s="56"/>
      <c r="S1659" s="56"/>
      <c r="T1659" s="56"/>
      <c r="U1659" s="56"/>
      <c r="V1659" s="56"/>
      <c r="W1659" s="56"/>
      <c r="X1659" s="56"/>
    </row>
    <row r="1660" spans="3:24">
      <c r="C1660" s="56"/>
      <c r="D1660" s="56"/>
      <c r="E1660" s="56"/>
      <c r="F1660" s="56"/>
      <c r="G1660" s="56"/>
      <c r="H1660" s="56"/>
      <c r="I1660" s="56"/>
      <c r="J1660" s="56"/>
      <c r="K1660" s="56"/>
      <c r="L1660" s="56"/>
      <c r="M1660" s="56"/>
      <c r="N1660" s="56"/>
      <c r="O1660" s="56"/>
      <c r="P1660" s="56"/>
      <c r="Q1660" s="56"/>
      <c r="R1660" s="56"/>
      <c r="S1660" s="56"/>
      <c r="T1660" s="56"/>
      <c r="U1660" s="56"/>
      <c r="V1660" s="56"/>
      <c r="W1660" s="56"/>
      <c r="X1660" s="56"/>
    </row>
    <row r="1661" spans="3:24">
      <c r="C1661" s="56"/>
      <c r="D1661" s="56"/>
      <c r="E1661" s="56"/>
      <c r="F1661" s="56"/>
      <c r="G1661" s="56"/>
      <c r="H1661" s="56"/>
      <c r="I1661" s="56"/>
      <c r="J1661" s="56"/>
      <c r="K1661" s="56"/>
      <c r="L1661" s="56"/>
      <c r="M1661" s="56"/>
      <c r="N1661" s="56"/>
      <c r="O1661" s="56"/>
      <c r="P1661" s="56"/>
      <c r="Q1661" s="56"/>
      <c r="R1661" s="56"/>
      <c r="S1661" s="56"/>
      <c r="T1661" s="56"/>
      <c r="U1661" s="56"/>
      <c r="V1661" s="56"/>
      <c r="W1661" s="56"/>
      <c r="X1661" s="56"/>
    </row>
    <row r="1662" spans="3:24">
      <c r="C1662" s="56"/>
      <c r="D1662" s="56"/>
      <c r="E1662" s="56"/>
      <c r="F1662" s="56"/>
      <c r="G1662" s="56"/>
      <c r="H1662" s="56"/>
      <c r="I1662" s="56"/>
      <c r="J1662" s="56"/>
      <c r="K1662" s="56"/>
      <c r="L1662" s="56"/>
      <c r="M1662" s="56"/>
      <c r="N1662" s="56"/>
      <c r="O1662" s="56"/>
      <c r="P1662" s="56"/>
      <c r="Q1662" s="56"/>
      <c r="R1662" s="56"/>
      <c r="S1662" s="56"/>
      <c r="T1662" s="56"/>
      <c r="U1662" s="56"/>
      <c r="V1662" s="56"/>
      <c r="W1662" s="56"/>
      <c r="X1662" s="56"/>
    </row>
    <row r="1663" spans="3:24">
      <c r="C1663" s="56"/>
      <c r="D1663" s="56"/>
      <c r="E1663" s="56"/>
      <c r="F1663" s="56"/>
      <c r="G1663" s="56"/>
      <c r="H1663" s="56"/>
      <c r="I1663" s="56"/>
      <c r="J1663" s="56"/>
      <c r="K1663" s="56"/>
      <c r="L1663" s="56"/>
      <c r="M1663" s="56"/>
      <c r="N1663" s="56"/>
      <c r="O1663" s="56"/>
      <c r="P1663" s="56"/>
      <c r="Q1663" s="56"/>
      <c r="R1663" s="56"/>
      <c r="S1663" s="56"/>
      <c r="T1663" s="56"/>
      <c r="U1663" s="56"/>
      <c r="V1663" s="56"/>
      <c r="W1663" s="56"/>
      <c r="X1663" s="56"/>
    </row>
    <row r="1664" spans="3:24">
      <c r="C1664" s="56"/>
      <c r="D1664" s="56"/>
      <c r="E1664" s="56"/>
      <c r="F1664" s="56"/>
      <c r="G1664" s="56"/>
      <c r="H1664" s="56"/>
      <c r="I1664" s="56"/>
      <c r="J1664" s="56"/>
      <c r="K1664" s="56"/>
      <c r="L1664" s="56"/>
      <c r="M1664" s="56"/>
      <c r="N1664" s="56"/>
      <c r="O1664" s="56"/>
      <c r="P1664" s="56"/>
      <c r="Q1664" s="56"/>
      <c r="R1664" s="56"/>
      <c r="S1664" s="56"/>
      <c r="T1664" s="56"/>
      <c r="U1664" s="56"/>
      <c r="V1664" s="56"/>
      <c r="W1664" s="56"/>
      <c r="X1664" s="56"/>
    </row>
    <row r="1665" spans="3:24">
      <c r="C1665" s="56"/>
      <c r="D1665" s="56"/>
      <c r="E1665" s="56"/>
      <c r="F1665" s="56"/>
      <c r="G1665" s="56"/>
      <c r="H1665" s="56"/>
      <c r="I1665" s="56"/>
      <c r="J1665" s="56"/>
      <c r="K1665" s="56"/>
      <c r="L1665" s="56"/>
      <c r="M1665" s="56"/>
      <c r="N1665" s="56"/>
      <c r="O1665" s="56"/>
      <c r="P1665" s="56"/>
      <c r="Q1665" s="56"/>
      <c r="R1665" s="56"/>
      <c r="S1665" s="56"/>
      <c r="T1665" s="56"/>
      <c r="U1665" s="56"/>
      <c r="V1665" s="56"/>
      <c r="W1665" s="56"/>
      <c r="X1665" s="56"/>
    </row>
    <row r="1666" spans="3:24">
      <c r="C1666" s="56"/>
      <c r="D1666" s="56"/>
      <c r="E1666" s="56"/>
      <c r="F1666" s="56"/>
      <c r="G1666" s="56"/>
      <c r="H1666" s="56"/>
      <c r="I1666" s="56"/>
      <c r="J1666" s="56"/>
      <c r="K1666" s="56"/>
      <c r="L1666" s="56"/>
      <c r="M1666" s="56"/>
      <c r="N1666" s="56"/>
      <c r="O1666" s="56"/>
      <c r="P1666" s="56"/>
      <c r="Q1666" s="56"/>
      <c r="R1666" s="56"/>
      <c r="S1666" s="56"/>
      <c r="T1666" s="56"/>
      <c r="U1666" s="56"/>
      <c r="V1666" s="56"/>
      <c r="W1666" s="56"/>
      <c r="X1666" s="56"/>
    </row>
    <row r="1667" spans="3:24">
      <c r="C1667" s="56"/>
      <c r="D1667" s="56"/>
      <c r="E1667" s="56"/>
      <c r="F1667" s="56"/>
      <c r="G1667" s="56"/>
      <c r="H1667" s="56"/>
      <c r="I1667" s="56"/>
      <c r="J1667" s="56"/>
      <c r="K1667" s="56"/>
      <c r="L1667" s="56"/>
      <c r="M1667" s="56"/>
      <c r="N1667" s="56"/>
      <c r="O1667" s="56"/>
      <c r="P1667" s="56"/>
      <c r="Q1667" s="56"/>
      <c r="R1667" s="56"/>
      <c r="S1667" s="56"/>
      <c r="T1667" s="56"/>
      <c r="U1667" s="56"/>
      <c r="V1667" s="56"/>
      <c r="W1667" s="56"/>
      <c r="X1667" s="56"/>
    </row>
    <row r="1668" spans="3:24">
      <c r="C1668" s="56"/>
      <c r="D1668" s="56"/>
      <c r="E1668" s="56"/>
      <c r="F1668" s="56"/>
      <c r="G1668" s="56"/>
      <c r="H1668" s="56"/>
      <c r="I1668" s="56"/>
      <c r="J1668" s="56"/>
      <c r="K1668" s="56"/>
      <c r="L1668" s="56"/>
      <c r="M1668" s="56"/>
      <c r="N1668" s="56"/>
      <c r="O1668" s="56"/>
      <c r="P1668" s="56"/>
      <c r="Q1668" s="56"/>
      <c r="R1668" s="56"/>
      <c r="S1668" s="56"/>
      <c r="T1668" s="56"/>
      <c r="U1668" s="56"/>
      <c r="V1668" s="56"/>
      <c r="W1668" s="56"/>
      <c r="X1668" s="56"/>
    </row>
    <row r="1669" spans="3:24">
      <c r="C1669" s="56"/>
      <c r="D1669" s="56"/>
      <c r="E1669" s="56"/>
      <c r="F1669" s="56"/>
      <c r="G1669" s="56"/>
      <c r="H1669" s="56"/>
      <c r="I1669" s="56"/>
      <c r="J1669" s="56"/>
      <c r="K1669" s="56"/>
      <c r="L1669" s="56"/>
      <c r="M1669" s="56"/>
      <c r="N1669" s="56"/>
      <c r="O1669" s="56"/>
      <c r="P1669" s="56"/>
      <c r="Q1669" s="56"/>
      <c r="R1669" s="56"/>
      <c r="S1669" s="56"/>
      <c r="T1669" s="56"/>
      <c r="U1669" s="56"/>
      <c r="V1669" s="56"/>
      <c r="W1669" s="56"/>
      <c r="X1669" s="56"/>
    </row>
    <row r="1670" spans="3:24">
      <c r="C1670" s="56"/>
      <c r="D1670" s="56"/>
      <c r="E1670" s="56"/>
      <c r="F1670" s="56"/>
      <c r="G1670" s="56"/>
      <c r="H1670" s="56"/>
      <c r="I1670" s="56"/>
      <c r="J1670" s="56"/>
      <c r="K1670" s="56"/>
      <c r="L1670" s="56"/>
      <c r="M1670" s="56"/>
      <c r="N1670" s="56"/>
      <c r="O1670" s="56"/>
      <c r="P1670" s="56"/>
      <c r="Q1670" s="56"/>
      <c r="R1670" s="56"/>
      <c r="S1670" s="56"/>
      <c r="T1670" s="56"/>
      <c r="U1670" s="56"/>
      <c r="V1670" s="56"/>
      <c r="W1670" s="56"/>
      <c r="X1670" s="56"/>
    </row>
    <row r="1671" spans="3:24">
      <c r="C1671" s="56"/>
      <c r="D1671" s="56"/>
      <c r="E1671" s="56"/>
      <c r="F1671" s="56"/>
      <c r="G1671" s="56"/>
      <c r="H1671" s="56"/>
      <c r="I1671" s="56"/>
      <c r="J1671" s="56"/>
      <c r="K1671" s="56"/>
      <c r="L1671" s="56"/>
      <c r="M1671" s="56"/>
      <c r="N1671" s="56"/>
      <c r="O1671" s="56"/>
      <c r="P1671" s="56"/>
      <c r="Q1671" s="56"/>
      <c r="R1671" s="56"/>
      <c r="S1671" s="56"/>
      <c r="T1671" s="56"/>
      <c r="U1671" s="56"/>
      <c r="V1671" s="56"/>
      <c r="W1671" s="56"/>
      <c r="X1671" s="56"/>
    </row>
    <row r="1672" spans="3:24">
      <c r="C1672" s="56"/>
      <c r="D1672" s="56"/>
      <c r="E1672" s="56"/>
      <c r="F1672" s="56"/>
      <c r="G1672" s="56"/>
      <c r="H1672" s="56"/>
      <c r="I1672" s="56"/>
      <c r="J1672" s="56"/>
      <c r="K1672" s="56"/>
      <c r="L1672" s="56"/>
      <c r="M1672" s="56"/>
      <c r="N1672" s="56"/>
      <c r="O1672" s="56"/>
      <c r="P1672" s="56"/>
      <c r="Q1672" s="56"/>
      <c r="R1672" s="56"/>
      <c r="S1672" s="56"/>
      <c r="T1672" s="56"/>
      <c r="U1672" s="56"/>
      <c r="V1672" s="56"/>
      <c r="W1672" s="56"/>
      <c r="X1672" s="56"/>
    </row>
    <row r="1673" spans="3:24">
      <c r="C1673" s="56"/>
      <c r="D1673" s="56"/>
      <c r="E1673" s="56"/>
      <c r="F1673" s="56"/>
      <c r="G1673" s="56"/>
      <c r="H1673" s="56"/>
      <c r="I1673" s="56"/>
      <c r="J1673" s="56"/>
      <c r="K1673" s="56"/>
      <c r="L1673" s="56"/>
      <c r="M1673" s="56"/>
      <c r="N1673" s="56"/>
      <c r="O1673" s="56"/>
      <c r="P1673" s="56"/>
      <c r="Q1673" s="56"/>
      <c r="R1673" s="56"/>
      <c r="S1673" s="56"/>
      <c r="T1673" s="56"/>
      <c r="U1673" s="56"/>
      <c r="V1673" s="56"/>
      <c r="W1673" s="56"/>
      <c r="X1673" s="56"/>
    </row>
    <row r="1674" spans="3:24">
      <c r="C1674" s="56"/>
      <c r="D1674" s="56"/>
      <c r="E1674" s="56"/>
      <c r="F1674" s="56"/>
      <c r="G1674" s="56"/>
      <c r="H1674" s="56"/>
      <c r="I1674" s="56"/>
      <c r="J1674" s="56"/>
      <c r="K1674" s="56"/>
      <c r="L1674" s="56"/>
      <c r="M1674" s="56"/>
      <c r="N1674" s="56"/>
      <c r="O1674" s="56"/>
      <c r="P1674" s="56"/>
      <c r="Q1674" s="56"/>
      <c r="R1674" s="56"/>
      <c r="S1674" s="56"/>
      <c r="T1674" s="56"/>
      <c r="U1674" s="56"/>
      <c r="V1674" s="56"/>
      <c r="W1674" s="56"/>
      <c r="X1674" s="56"/>
    </row>
    <row r="1675" spans="3:24">
      <c r="C1675" s="56"/>
      <c r="D1675" s="56"/>
      <c r="E1675" s="56"/>
      <c r="F1675" s="56"/>
      <c r="G1675" s="56"/>
      <c r="H1675" s="56"/>
      <c r="I1675" s="56"/>
      <c r="J1675" s="56"/>
      <c r="K1675" s="56"/>
      <c r="L1675" s="56"/>
      <c r="M1675" s="56"/>
      <c r="N1675" s="56"/>
      <c r="O1675" s="56"/>
      <c r="P1675" s="56"/>
      <c r="Q1675" s="56"/>
      <c r="R1675" s="56"/>
      <c r="S1675" s="56"/>
      <c r="T1675" s="56"/>
      <c r="U1675" s="56"/>
      <c r="V1675" s="56"/>
      <c r="W1675" s="56"/>
      <c r="X1675" s="56"/>
    </row>
    <row r="1676" spans="3:24">
      <c r="C1676" s="56"/>
      <c r="D1676" s="56"/>
      <c r="E1676" s="56"/>
      <c r="F1676" s="56"/>
      <c r="G1676" s="56"/>
      <c r="H1676" s="56"/>
      <c r="I1676" s="56"/>
      <c r="J1676" s="56"/>
      <c r="K1676" s="56"/>
      <c r="L1676" s="56"/>
      <c r="M1676" s="56"/>
      <c r="N1676" s="56"/>
      <c r="O1676" s="56"/>
      <c r="P1676" s="56"/>
      <c r="Q1676" s="56"/>
      <c r="R1676" s="56"/>
      <c r="S1676" s="56"/>
      <c r="T1676" s="56"/>
      <c r="U1676" s="56"/>
      <c r="V1676" s="56"/>
      <c r="W1676" s="56"/>
      <c r="X1676" s="56"/>
    </row>
    <row r="1677" spans="3:24">
      <c r="C1677" s="56"/>
      <c r="D1677" s="56"/>
      <c r="E1677" s="56"/>
      <c r="F1677" s="56"/>
      <c r="G1677" s="56"/>
      <c r="H1677" s="56"/>
      <c r="I1677" s="56"/>
      <c r="J1677" s="56"/>
      <c r="K1677" s="56"/>
      <c r="L1677" s="56"/>
      <c r="M1677" s="56"/>
      <c r="N1677" s="56"/>
      <c r="O1677" s="56"/>
      <c r="P1677" s="56"/>
      <c r="Q1677" s="56"/>
      <c r="R1677" s="56"/>
      <c r="S1677" s="56"/>
      <c r="T1677" s="56"/>
      <c r="U1677" s="56"/>
      <c r="V1677" s="56"/>
      <c r="W1677" s="56"/>
      <c r="X1677" s="56"/>
    </row>
    <row r="1678" spans="3:24">
      <c r="C1678" s="56"/>
      <c r="D1678" s="56"/>
      <c r="E1678" s="56"/>
      <c r="F1678" s="56"/>
      <c r="G1678" s="56"/>
      <c r="H1678" s="56"/>
      <c r="I1678" s="56"/>
      <c r="J1678" s="56"/>
      <c r="K1678" s="56"/>
      <c r="L1678" s="56"/>
      <c r="M1678" s="56"/>
      <c r="N1678" s="56"/>
      <c r="O1678" s="56"/>
      <c r="P1678" s="56"/>
      <c r="Q1678" s="56"/>
      <c r="R1678" s="56"/>
      <c r="S1678" s="56"/>
      <c r="T1678" s="56"/>
      <c r="U1678" s="56"/>
      <c r="V1678" s="56"/>
      <c r="W1678" s="56"/>
      <c r="X1678" s="56"/>
    </row>
    <row r="1679" spans="3:24">
      <c r="C1679" s="56"/>
      <c r="D1679" s="56"/>
      <c r="E1679" s="56"/>
      <c r="F1679" s="56"/>
      <c r="G1679" s="56"/>
      <c r="H1679" s="56"/>
      <c r="I1679" s="56"/>
      <c r="J1679" s="56"/>
      <c r="K1679" s="56"/>
      <c r="L1679" s="56"/>
      <c r="M1679" s="56"/>
      <c r="N1679" s="56"/>
      <c r="O1679" s="56"/>
      <c r="P1679" s="56"/>
      <c r="Q1679" s="56"/>
      <c r="R1679" s="56"/>
      <c r="S1679" s="56"/>
      <c r="T1679" s="56"/>
      <c r="U1679" s="56"/>
      <c r="V1679" s="56"/>
      <c r="W1679" s="56"/>
      <c r="X1679" s="56"/>
    </row>
    <row r="1680" spans="3:24">
      <c r="C1680" s="56"/>
      <c r="D1680" s="56"/>
      <c r="E1680" s="56"/>
      <c r="F1680" s="56"/>
      <c r="G1680" s="56"/>
      <c r="H1680" s="56"/>
      <c r="I1680" s="56"/>
      <c r="J1680" s="56"/>
      <c r="K1680" s="56"/>
      <c r="L1680" s="56"/>
      <c r="M1680" s="56"/>
      <c r="N1680" s="56"/>
      <c r="O1680" s="56"/>
      <c r="P1680" s="56"/>
      <c r="Q1680" s="56"/>
      <c r="R1680" s="56"/>
      <c r="S1680" s="56"/>
      <c r="T1680" s="56"/>
      <c r="U1680" s="56"/>
      <c r="V1680" s="56"/>
      <c r="W1680" s="56"/>
      <c r="X1680" s="56"/>
    </row>
    <row r="1681" spans="3:24">
      <c r="C1681" s="56"/>
      <c r="D1681" s="56"/>
      <c r="E1681" s="56"/>
      <c r="F1681" s="56"/>
      <c r="G1681" s="56"/>
      <c r="H1681" s="56"/>
      <c r="I1681" s="56"/>
      <c r="J1681" s="56"/>
      <c r="K1681" s="56"/>
      <c r="L1681" s="56"/>
      <c r="M1681" s="56"/>
      <c r="N1681" s="56"/>
      <c r="O1681" s="56"/>
      <c r="P1681" s="56"/>
      <c r="Q1681" s="56"/>
      <c r="R1681" s="56"/>
      <c r="S1681" s="56"/>
      <c r="T1681" s="56"/>
      <c r="U1681" s="56"/>
      <c r="V1681" s="56"/>
      <c r="W1681" s="56"/>
      <c r="X1681" s="56"/>
    </row>
    <row r="1682" spans="3:24">
      <c r="C1682" s="56"/>
      <c r="D1682" s="56"/>
      <c r="H1682" s="56"/>
      <c r="I1682" s="56"/>
      <c r="J1682" s="56"/>
      <c r="K1682" s="56"/>
      <c r="L1682" s="56"/>
      <c r="M1682" s="56"/>
      <c r="N1682" s="56"/>
      <c r="O1682" s="56"/>
      <c r="P1682" s="56"/>
      <c r="Q1682" s="56"/>
      <c r="R1682" s="56"/>
      <c r="S1682" s="56"/>
      <c r="T1682" s="56"/>
      <c r="U1682" s="56"/>
      <c r="V1682" s="56"/>
      <c r="W1682" s="56"/>
      <c r="X1682" s="56"/>
    </row>
    <row r="1683" spans="3:24">
      <c r="C1683" s="56"/>
      <c r="D1683" s="56"/>
      <c r="H1683" s="56"/>
      <c r="I1683" s="56"/>
      <c r="J1683" s="56"/>
      <c r="K1683" s="56"/>
      <c r="L1683" s="56"/>
      <c r="M1683" s="56"/>
      <c r="N1683" s="56"/>
      <c r="O1683" s="56"/>
      <c r="P1683" s="56"/>
      <c r="Q1683" s="56"/>
      <c r="R1683" s="56"/>
      <c r="S1683" s="56"/>
      <c r="T1683" s="56"/>
      <c r="U1683" s="56"/>
      <c r="V1683" s="56"/>
      <c r="W1683" s="56"/>
      <c r="X1683" s="56"/>
    </row>
    <row r="1684" spans="3:24">
      <c r="C1684" s="56"/>
      <c r="D1684" s="56"/>
      <c r="H1684" s="56"/>
      <c r="I1684" s="56"/>
      <c r="J1684" s="56"/>
      <c r="K1684" s="56"/>
      <c r="L1684" s="56"/>
      <c r="M1684" s="56"/>
      <c r="N1684" s="56"/>
      <c r="O1684" s="56"/>
      <c r="P1684" s="56"/>
      <c r="Q1684" s="56"/>
      <c r="R1684" s="56"/>
      <c r="S1684" s="56"/>
      <c r="T1684" s="56"/>
      <c r="U1684" s="56"/>
      <c r="V1684" s="56"/>
      <c r="W1684" s="56"/>
      <c r="X1684" s="56"/>
    </row>
    <row r="1685" spans="3:24">
      <c r="C1685" s="56"/>
      <c r="D1685" s="56"/>
      <c r="H1685" s="56"/>
      <c r="I1685" s="56"/>
      <c r="J1685" s="56"/>
      <c r="K1685" s="56"/>
      <c r="L1685" s="56"/>
      <c r="M1685" s="56"/>
      <c r="N1685" s="56"/>
      <c r="O1685" s="56"/>
      <c r="P1685" s="56"/>
      <c r="Q1685" s="56"/>
      <c r="R1685" s="56"/>
      <c r="S1685" s="56"/>
      <c r="T1685" s="56"/>
      <c r="U1685" s="56"/>
      <c r="V1685" s="56"/>
      <c r="W1685" s="56"/>
      <c r="X1685" s="56"/>
    </row>
    <row r="1686" spans="3:24">
      <c r="C1686" s="56"/>
      <c r="D1686" s="56"/>
      <c r="H1686" s="56"/>
      <c r="I1686" s="56"/>
      <c r="J1686" s="56"/>
      <c r="K1686" s="56"/>
      <c r="L1686" s="56"/>
      <c r="M1686" s="56"/>
      <c r="N1686" s="56"/>
      <c r="O1686" s="56"/>
      <c r="P1686" s="56"/>
      <c r="Q1686" s="56"/>
      <c r="R1686" s="56"/>
      <c r="S1686" s="56"/>
      <c r="T1686" s="56"/>
      <c r="U1686" s="56"/>
      <c r="V1686" s="56"/>
      <c r="W1686" s="56"/>
      <c r="X1686" s="56"/>
    </row>
    <row r="1687" spans="3:24">
      <c r="C1687" s="56"/>
      <c r="D1687" s="56"/>
    </row>
    <row r="1688" spans="3:24">
      <c r="C1688" s="56"/>
      <c r="D1688" s="56"/>
    </row>
    <row r="1689" spans="3:24">
      <c r="C1689" s="56"/>
      <c r="D1689" s="56"/>
    </row>
    <row r="1690" spans="3:24">
      <c r="C1690" s="56"/>
      <c r="D1690" s="56"/>
    </row>
    <row r="1691" spans="3:24">
      <c r="C1691" s="56"/>
      <c r="D1691" s="56"/>
    </row>
    <row r="1692" spans="3:24">
      <c r="C1692" s="56"/>
      <c r="D1692" s="56"/>
    </row>
    <row r="1693" spans="3:24">
      <c r="C1693" s="56"/>
      <c r="D1693" s="56"/>
    </row>
    <row r="1694" spans="3:24">
      <c r="C1694" s="56"/>
      <c r="D1694" s="56"/>
    </row>
    <row r="1695" spans="3:24">
      <c r="C1695" s="56"/>
      <c r="D1695" s="56"/>
    </row>
    <row r="1696" spans="3:24">
      <c r="C1696" s="56"/>
      <c r="D1696" s="56"/>
    </row>
    <row r="1697" spans="3:4">
      <c r="C1697" s="56"/>
      <c r="D1697" s="56"/>
    </row>
    <row r="1698" spans="3:4">
      <c r="C1698" s="56"/>
      <c r="D1698" s="56"/>
    </row>
    <row r="1699" spans="3:4">
      <c r="C1699" s="56"/>
      <c r="D1699" s="56"/>
    </row>
    <row r="1700" spans="3:4">
      <c r="C1700" s="56"/>
      <c r="D1700" s="56"/>
    </row>
    <row r="1701" spans="3:4">
      <c r="C1701" s="56"/>
      <c r="D1701" s="56"/>
    </row>
    <row r="1702" spans="3:4">
      <c r="C1702" s="56"/>
      <c r="D1702" s="56"/>
    </row>
    <row r="1703" spans="3:4">
      <c r="C1703" s="56"/>
      <c r="D1703" s="56"/>
    </row>
    <row r="1704" spans="3:4">
      <c r="C1704" s="56"/>
      <c r="D1704" s="56"/>
    </row>
    <row r="1705" spans="3:4">
      <c r="C1705" s="56"/>
      <c r="D1705" s="56"/>
    </row>
    <row r="1706" spans="3:4">
      <c r="C1706" s="56"/>
      <c r="D1706" s="56"/>
    </row>
    <row r="1707" spans="3:4">
      <c r="C1707" s="56"/>
      <c r="D1707" s="56"/>
    </row>
    <row r="1708" spans="3:4">
      <c r="C1708" s="56"/>
      <c r="D1708" s="56"/>
    </row>
    <row r="1709" spans="3:4">
      <c r="C1709" s="56"/>
      <c r="D1709" s="56"/>
    </row>
    <row r="1710" spans="3:4">
      <c r="C1710" s="56"/>
      <c r="D1710" s="56"/>
    </row>
    <row r="1711" spans="3:4">
      <c r="C1711" s="56"/>
      <c r="D1711" s="56"/>
    </row>
    <row r="1712" spans="3:4">
      <c r="C1712" s="56"/>
      <c r="D1712" s="56"/>
    </row>
    <row r="1713" spans="3:4">
      <c r="C1713" s="56"/>
      <c r="D1713" s="56"/>
    </row>
    <row r="1714" spans="3:4">
      <c r="C1714" s="56"/>
      <c r="D1714" s="56"/>
    </row>
    <row r="1715" spans="3:4">
      <c r="C1715" s="56"/>
      <c r="D1715" s="56"/>
    </row>
    <row r="1716" spans="3:4">
      <c r="C1716" s="56"/>
      <c r="D1716" s="56"/>
    </row>
    <row r="1717" spans="3:4">
      <c r="C1717" s="56"/>
      <c r="D1717" s="56"/>
    </row>
    <row r="1718" spans="3:4">
      <c r="C1718" s="56"/>
      <c r="D1718" s="56"/>
    </row>
    <row r="1719" spans="3:4">
      <c r="C1719" s="56"/>
      <c r="D1719" s="56"/>
    </row>
    <row r="1720" spans="3:4">
      <c r="C1720" s="56"/>
      <c r="D1720" s="56"/>
    </row>
    <row r="1721" spans="3:4">
      <c r="C1721" s="56"/>
      <c r="D1721" s="56"/>
    </row>
    <row r="1722" spans="3:4">
      <c r="C1722" s="56"/>
      <c r="D1722" s="56"/>
    </row>
    <row r="1723" spans="3:4">
      <c r="C1723" s="56"/>
      <c r="D1723" s="56"/>
    </row>
    <row r="1724" spans="3:4">
      <c r="C1724" s="56"/>
      <c r="D1724" s="56"/>
    </row>
    <row r="1725" spans="3:4">
      <c r="C1725" s="56"/>
      <c r="D1725" s="56"/>
    </row>
    <row r="1726" spans="3:4">
      <c r="C1726" s="56"/>
      <c r="D1726" s="56"/>
    </row>
    <row r="1727" spans="3:4">
      <c r="C1727" s="56"/>
      <c r="D1727" s="56"/>
    </row>
    <row r="1728" spans="3:4">
      <c r="C1728" s="56"/>
      <c r="D1728" s="56"/>
    </row>
    <row r="1729" spans="3:4">
      <c r="C1729" s="56"/>
      <c r="D1729" s="56"/>
    </row>
    <row r="1730" spans="3:4">
      <c r="C1730" s="56"/>
      <c r="D1730" s="56"/>
    </row>
    <row r="1731" spans="3:4">
      <c r="C1731" s="56"/>
      <c r="D1731" s="56"/>
    </row>
    <row r="1732" spans="3:4">
      <c r="C1732" s="56"/>
      <c r="D1732" s="56"/>
    </row>
    <row r="1733" spans="3:4">
      <c r="C1733" s="56"/>
      <c r="D1733" s="56"/>
    </row>
    <row r="1734" spans="3:4">
      <c r="C1734" s="56"/>
      <c r="D1734" s="56"/>
    </row>
    <row r="1735" spans="3:4">
      <c r="C1735" s="56"/>
      <c r="D1735" s="56"/>
    </row>
    <row r="1736" spans="3:4">
      <c r="C1736" s="56"/>
      <c r="D1736" s="56"/>
    </row>
    <row r="1737" spans="3:4">
      <c r="C1737" s="56"/>
      <c r="D1737" s="56"/>
    </row>
    <row r="1738" spans="3:4">
      <c r="C1738" s="56"/>
      <c r="D1738" s="56"/>
    </row>
    <row r="1739" spans="3:4">
      <c r="C1739" s="56"/>
      <c r="D1739" s="56"/>
    </row>
    <row r="1740" spans="3:4">
      <c r="C1740" s="56"/>
      <c r="D1740" s="56"/>
    </row>
    <row r="1741" spans="3:4">
      <c r="C1741" s="56"/>
      <c r="D1741" s="56"/>
    </row>
    <row r="1742" spans="3:4">
      <c r="C1742" s="56"/>
      <c r="D1742" s="56"/>
    </row>
    <row r="1743" spans="3:4">
      <c r="C1743" s="56"/>
      <c r="D1743" s="56"/>
    </row>
    <row r="1744" spans="3:4">
      <c r="C1744" s="56"/>
      <c r="D1744" s="56"/>
    </row>
    <row r="1745" spans="3:4">
      <c r="C1745" s="56"/>
      <c r="D1745" s="56"/>
    </row>
    <row r="1746" spans="3:4">
      <c r="C1746" s="56"/>
      <c r="D1746" s="56"/>
    </row>
    <row r="1747" spans="3:4">
      <c r="C1747" s="56"/>
      <c r="D1747" s="56"/>
    </row>
    <row r="1748" spans="3:4">
      <c r="C1748" s="56"/>
      <c r="D1748" s="56"/>
    </row>
    <row r="1749" spans="3:4">
      <c r="C1749" s="56"/>
      <c r="D1749" s="56"/>
    </row>
    <row r="1750" spans="3:4">
      <c r="C1750" s="56"/>
      <c r="D1750" s="56"/>
    </row>
    <row r="1751" spans="3:4">
      <c r="C1751" s="56"/>
      <c r="D1751" s="56"/>
    </row>
    <row r="1752" spans="3:4">
      <c r="C1752" s="56"/>
      <c r="D1752" s="56"/>
    </row>
    <row r="1753" spans="3:4">
      <c r="C1753" s="56"/>
      <c r="D1753" s="56"/>
    </row>
    <row r="1754" spans="3:4">
      <c r="C1754" s="56"/>
      <c r="D1754" s="56"/>
    </row>
    <row r="1755" spans="3:4">
      <c r="C1755" s="56"/>
      <c r="D1755" s="56"/>
    </row>
    <row r="1756" spans="3:4">
      <c r="C1756" s="56"/>
      <c r="D1756" s="56"/>
    </row>
    <row r="1757" spans="3:4">
      <c r="C1757" s="56"/>
      <c r="D1757" s="56"/>
    </row>
    <row r="1758" spans="3:4">
      <c r="C1758" s="56"/>
      <c r="D1758" s="56"/>
    </row>
    <row r="1759" spans="3:4">
      <c r="C1759" s="56"/>
      <c r="D1759" s="56"/>
    </row>
    <row r="1760" spans="3:4">
      <c r="C1760" s="56"/>
      <c r="D1760" s="56"/>
    </row>
    <row r="1761" spans="3:4">
      <c r="C1761" s="56"/>
      <c r="D1761" s="56"/>
    </row>
    <row r="1762" spans="3:4">
      <c r="C1762" s="56"/>
      <c r="D1762" s="56"/>
    </row>
    <row r="1763" spans="3:4">
      <c r="C1763" s="56"/>
      <c r="D1763" s="56"/>
    </row>
    <row r="1764" spans="3:4">
      <c r="C1764" s="56"/>
      <c r="D1764" s="56"/>
    </row>
    <row r="1765" spans="3:4">
      <c r="C1765" s="56"/>
      <c r="D1765" s="56"/>
    </row>
    <row r="1766" spans="3:4">
      <c r="C1766" s="56"/>
      <c r="D1766" s="56"/>
    </row>
    <row r="1767" spans="3:4">
      <c r="C1767" s="56"/>
      <c r="D1767" s="56"/>
    </row>
    <row r="1768" spans="3:4">
      <c r="C1768" s="56"/>
      <c r="D1768" s="56"/>
    </row>
    <row r="1769" spans="3:4">
      <c r="C1769" s="56"/>
      <c r="D1769" s="56"/>
    </row>
    <row r="1770" spans="3:4">
      <c r="C1770" s="56"/>
      <c r="D1770" s="56"/>
    </row>
    <row r="1771" spans="3:4">
      <c r="C1771" s="56"/>
      <c r="D1771" s="56"/>
    </row>
    <row r="1772" spans="3:4">
      <c r="C1772" s="56"/>
      <c r="D1772" s="56"/>
    </row>
    <row r="1773" spans="3:4">
      <c r="C1773" s="56"/>
      <c r="D1773" s="56"/>
    </row>
    <row r="1774" spans="3:4">
      <c r="C1774" s="56"/>
      <c r="D1774" s="56"/>
    </row>
    <row r="1775" spans="3:4">
      <c r="C1775" s="56"/>
      <c r="D1775" s="56"/>
    </row>
    <row r="1776" spans="3:4">
      <c r="C1776" s="56"/>
      <c r="D1776" s="56"/>
    </row>
    <row r="1777" spans="3:4">
      <c r="C1777" s="56"/>
      <c r="D1777" s="56"/>
    </row>
    <row r="1778" spans="3:4">
      <c r="C1778" s="56"/>
      <c r="D1778" s="56"/>
    </row>
    <row r="1779" spans="3:4">
      <c r="C1779" s="56"/>
      <c r="D1779" s="56"/>
    </row>
    <row r="1780" spans="3:4">
      <c r="C1780" s="56"/>
      <c r="D1780" s="56"/>
    </row>
    <row r="1781" spans="3:4">
      <c r="C1781" s="56"/>
      <c r="D1781" s="56"/>
    </row>
    <row r="1782" spans="3:4">
      <c r="C1782" s="56"/>
      <c r="D1782" s="56"/>
    </row>
    <row r="1783" spans="3:4">
      <c r="C1783" s="56"/>
      <c r="D1783" s="56"/>
    </row>
    <row r="1784" spans="3:4">
      <c r="C1784" s="56"/>
      <c r="D1784" s="56"/>
    </row>
    <row r="1785" spans="3:4">
      <c r="C1785" s="56"/>
      <c r="D1785" s="56"/>
    </row>
    <row r="1786" spans="3:4">
      <c r="C1786" s="56"/>
      <c r="D1786" s="56"/>
    </row>
    <row r="1787" spans="3:4">
      <c r="C1787" s="56"/>
      <c r="D1787" s="56"/>
    </row>
    <row r="1788" spans="3:4">
      <c r="C1788" s="56"/>
      <c r="D1788" s="56"/>
    </row>
    <row r="1789" spans="3:4">
      <c r="C1789" s="56"/>
      <c r="D1789" s="56"/>
    </row>
    <row r="1790" spans="3:4">
      <c r="C1790" s="56"/>
      <c r="D1790" s="56"/>
    </row>
    <row r="1791" spans="3:4">
      <c r="C1791" s="56"/>
      <c r="D1791" s="56"/>
    </row>
    <row r="1792" spans="3:4">
      <c r="C1792" s="56"/>
      <c r="D1792" s="56"/>
    </row>
    <row r="1793" spans="3:4">
      <c r="C1793" s="56"/>
      <c r="D1793" s="56"/>
    </row>
    <row r="1794" spans="3:4">
      <c r="C1794" s="56"/>
      <c r="D1794" s="56"/>
    </row>
    <row r="1795" spans="3:4">
      <c r="C1795" s="56"/>
      <c r="D1795" s="56"/>
    </row>
    <row r="1796" spans="3:4">
      <c r="C1796" s="56"/>
      <c r="D1796" s="56"/>
    </row>
    <row r="1797" spans="3:4">
      <c r="C1797" s="56"/>
      <c r="D1797" s="56"/>
    </row>
    <row r="1798" spans="3:4">
      <c r="C1798" s="56"/>
      <c r="D1798" s="56"/>
    </row>
    <row r="1799" spans="3:4">
      <c r="C1799" s="56"/>
      <c r="D1799" s="56"/>
    </row>
    <row r="1800" spans="3:4">
      <c r="C1800" s="56"/>
      <c r="D1800" s="56"/>
    </row>
    <row r="1801" spans="3:4">
      <c r="C1801" s="56"/>
      <c r="D1801" s="56"/>
    </row>
    <row r="1802" spans="3:4">
      <c r="C1802" s="56"/>
      <c r="D1802" s="56"/>
    </row>
    <row r="1803" spans="3:4">
      <c r="C1803" s="56"/>
      <c r="D1803" s="56"/>
    </row>
    <row r="1804" spans="3:4">
      <c r="C1804" s="56"/>
      <c r="D1804" s="56"/>
    </row>
    <row r="1805" spans="3:4">
      <c r="C1805" s="56"/>
      <c r="D1805" s="56"/>
    </row>
    <row r="1806" spans="3:4">
      <c r="C1806" s="56"/>
      <c r="D1806" s="56"/>
    </row>
    <row r="1807" spans="3:4">
      <c r="C1807" s="56"/>
      <c r="D1807" s="56"/>
    </row>
    <row r="1808" spans="3:4">
      <c r="C1808" s="56"/>
      <c r="D1808" s="56"/>
    </row>
    <row r="1809" spans="3:4">
      <c r="C1809" s="56"/>
      <c r="D1809" s="56"/>
    </row>
    <row r="1810" spans="3:4">
      <c r="C1810" s="56"/>
      <c r="D1810" s="56"/>
    </row>
    <row r="1811" spans="3:4">
      <c r="C1811" s="56"/>
      <c r="D1811" s="56"/>
    </row>
    <row r="1812" spans="3:4">
      <c r="C1812" s="56"/>
      <c r="D1812" s="56"/>
    </row>
    <row r="1813" spans="3:4">
      <c r="C1813" s="56"/>
      <c r="D1813" s="56"/>
    </row>
    <row r="1814" spans="3:4">
      <c r="C1814" s="56"/>
      <c r="D1814" s="56"/>
    </row>
    <row r="1815" spans="3:4">
      <c r="C1815" s="56"/>
      <c r="D1815" s="56"/>
    </row>
    <row r="1816" spans="3:4">
      <c r="C1816" s="56"/>
      <c r="D1816" s="56"/>
    </row>
    <row r="1817" spans="3:4">
      <c r="C1817" s="56"/>
      <c r="D1817" s="56"/>
    </row>
    <row r="1818" spans="3:4">
      <c r="C1818" s="56"/>
      <c r="D1818" s="56"/>
    </row>
    <row r="1819" spans="3:4">
      <c r="C1819" s="56"/>
      <c r="D1819" s="56"/>
    </row>
  </sheetData>
  <protectedRanges>
    <protectedRange sqref="D27:D41" name="Περιοχή1"/>
  </protectedRanges>
  <conditionalFormatting sqref="W45:X54 N46">
    <cfRule type="containsText" dxfId="5" priority="4" operator="containsText" text="1+1">
      <formula>NOT(ISERROR(SEARCH("1+1",N45)))</formula>
    </cfRule>
    <cfRule type="containsText" dxfId="4" priority="5" operator="containsText" text="2+1">
      <formula>NOT(ISERROR(SEARCH("2+1",N45)))</formula>
    </cfRule>
    <cfRule type="containsText" dxfId="3" priority="6" operator="containsText" text="3+1">
      <formula>NOT(ISERROR(SEARCH("3+1",N45)))</formula>
    </cfRule>
    <cfRule type="containsText" dxfId="2" priority="7" operator="containsText" text="4+1">
      <formula>NOT(ISERROR(SEARCH("4+1",N45)))</formula>
    </cfRule>
    <cfRule type="containsText" dxfId="1" priority="8" operator="containsText" text="5+1">
      <formula>NOT(ISERROR(SEARCH("5+1",N45)))</formula>
    </cfRule>
  </conditionalFormatting>
  <conditionalFormatting sqref="E27:G41">
    <cfRule type="cellIs" dxfId="0" priority="3" operator="equal">
      <formula>"."</formula>
    </cfRule>
  </conditionalFormatting>
  <pageMargins left="0.23622047244094491" right="0.23622047244094491" top="0" bottom="0" header="0.31496062992125984" footer="0.31496062992125984"/>
  <pageSetup paperSize="9" orientation="portrait" horizontalDpi="4294967293" r:id="rId1"/>
  <ignoredErrors>
    <ignoredError sqref="E27:G4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WEB 2022 LISTA ΚΕΝΟ </vt:lpstr>
      <vt:lpstr>KINO 15 AR STHLES 3</vt:lpstr>
      <vt:lpstr>KINO 15 AR STHLES PDF</vt:lpstr>
      <vt:lpstr>'KINO 15 AR STHLES 3'!Print_Area</vt:lpstr>
      <vt:lpstr>'KINO 15 AR STHLES PDF'!Print_Area</vt:lpstr>
      <vt:lpstr>'WEB 2022 LISTA ΚΕΝΟ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win2019@outlook.com.gr</dc:creator>
  <cp:lastModifiedBy>win2019@outlook.com.gr</cp:lastModifiedBy>
  <cp:lastPrinted>2022-11-15T23:11:10Z</cp:lastPrinted>
  <dcterms:created xsi:type="dcterms:W3CDTF">2022-11-10T10:34:56Z</dcterms:created>
  <dcterms:modified xsi:type="dcterms:W3CDTF">2022-11-15T23:12:15Z</dcterms:modified>
</cp:coreProperties>
</file>